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H:\Moj disk\001. TIM DOBIT d.o.o\01. NAŠ TIM - MAPE ZA RAZMJENU\07. VESNA PREMUŠ\POVJERENSTVO ZA FISKALNU POLITKU\2024. Godišnji izvještaj o izvršenje financijskog plana\"/>
    </mc:Choice>
  </mc:AlternateContent>
  <xr:revisionPtr revIDLastSave="0" documentId="13_ncr:1_{A0504800-CC79-43DB-8FAC-405B598DF3F0}" xr6:coauthVersionLast="47" xr6:coauthVersionMax="47" xr10:uidLastSave="{00000000-0000-0000-0000-000000000000}"/>
  <bookViews>
    <workbookView xWindow="-120" yWindow="-120" windowWidth="29040" windowHeight="15840" firstSheet="1" activeTab="1" xr2:uid="{84020EB0-F299-4C8A-BA00-62A7D587766A}"/>
  </bookViews>
  <sheets>
    <sheet name="BExRepositorySheet" sheetId="4" state="veryHidden" r:id="rId1"/>
    <sheet name="PR ekonomska" sheetId="15" r:id="rId2"/>
    <sheet name="FP0002PRPV2" sheetId="5" state="hidden" r:id="rId3"/>
    <sheet name="FP0002PRR" sheetId="12" state="hidden" r:id="rId4"/>
    <sheet name="FP0002PRB" sheetId="11" state="hidden" r:id="rId5"/>
    <sheet name="FP0005PRV2" sheetId="13" state="hidden" r:id="rId6"/>
  </sheets>
  <externalReferences>
    <externalReference r:id="rId7"/>
  </externalReferences>
  <definedNames>
    <definedName name="BEx768KPSQ72NFZI1DSHLMYOAJB4" localSheetId="1" hidden="1">#N/A</definedName>
    <definedName name="BEx768KPSQ72NFZI1DSHLMYOAJB4" hidden="1">#N/A</definedName>
    <definedName name="BExF0FDTSLD2H2BL1BV89V91RA11" localSheetId="1" hidden="1">#N/A</definedName>
    <definedName name="BExF0FDTSLD2H2BL1BV89V91RA11" hidden="1">#N/A</definedName>
    <definedName name="DF_GRID_1">#N/A</definedName>
    <definedName name="DF_GRID_2">#N/A</definedName>
    <definedName name="_xlnm.Print_Titles" localSheetId="1">#N/A</definedName>
    <definedName name="_xlnm.Print_Area" localSheetId="2">#N/A</definedName>
    <definedName name="SAPBEXhrIndnt" localSheetId="1" hidden="1">1</definedName>
    <definedName name="SAPBEXhrIndnt" hidden="1">"Wide"</definedName>
    <definedName name="SAPBEXrevision" hidden="1">5</definedName>
    <definedName name="SAPBEXsysID" hidden="1">"DBW"</definedName>
    <definedName name="SAPBEXwbID" hidden="1">"48UYJSDYRBY4I0R5J07RW9Y50"</definedName>
    <definedName name="SAPsysID" hidden="1">"708C5W7SBKP804JT78WJ0JNKI"</definedName>
    <definedName name="SAPwbID" hidden="1">"ARS"</definedName>
  </definedNames>
  <calcPr calcId="181029"/>
</workbook>
</file>

<file path=xl/calcChain.xml><?xml version="1.0" encoding="utf-8"?>
<calcChain xmlns="http://schemas.openxmlformats.org/spreadsheetml/2006/main">
  <c r="F52" i="15" l="1"/>
  <c r="F51" i="15"/>
  <c r="G55" i="15"/>
  <c r="F18" i="15"/>
  <c r="F21" i="15"/>
  <c r="F23" i="15"/>
  <c r="F26" i="15"/>
  <c r="F27" i="15"/>
  <c r="F30" i="15"/>
  <c r="F31" i="15"/>
  <c r="F33" i="15"/>
  <c r="F35" i="15"/>
  <c r="F36" i="15"/>
  <c r="F37" i="15"/>
  <c r="F38" i="15"/>
  <c r="F39" i="15"/>
  <c r="F40" i="15"/>
  <c r="F41" i="15"/>
  <c r="F42" i="15"/>
  <c r="F45" i="15"/>
  <c r="F47" i="15"/>
  <c r="F48" i="15"/>
  <c r="F49" i="15"/>
  <c r="F53" i="15"/>
  <c r="F54" i="15"/>
  <c r="F56" i="15"/>
  <c r="F60" i="15"/>
  <c r="F11" i="15"/>
  <c r="F12" i="15"/>
  <c r="E10" i="15"/>
  <c r="F10" i="15"/>
  <c r="E9" i="15"/>
  <c r="G9" i="15" s="1"/>
  <c r="C10" i="15"/>
  <c r="C9" i="15"/>
  <c r="C8" i="15"/>
  <c r="C7" i="15" s="1"/>
  <c r="D8" i="15"/>
  <c r="D7" i="15"/>
  <c r="C17" i="15"/>
  <c r="C16" i="15" s="1"/>
  <c r="C20" i="15"/>
  <c r="C22" i="15"/>
  <c r="C25" i="15"/>
  <c r="C24" i="15" s="1"/>
  <c r="C29" i="15"/>
  <c r="C34" i="15"/>
  <c r="C44" i="15"/>
  <c r="C46" i="15"/>
  <c r="C52" i="15"/>
  <c r="C51" i="15" s="1"/>
  <c r="C59" i="15"/>
  <c r="C58" i="15"/>
  <c r="E17" i="15"/>
  <c r="E16" i="15" s="1"/>
  <c r="E20" i="15"/>
  <c r="F20" i="15" s="1"/>
  <c r="E22" i="15"/>
  <c r="E25" i="15"/>
  <c r="E24" i="15" s="1"/>
  <c r="E29" i="15"/>
  <c r="F29" i="15" s="1"/>
  <c r="E34" i="15"/>
  <c r="F34" i="15" s="1"/>
  <c r="E44" i="15"/>
  <c r="F44" i="15" s="1"/>
  <c r="E46" i="15"/>
  <c r="F46" i="15"/>
  <c r="E52" i="15"/>
  <c r="E59" i="15"/>
  <c r="F59" i="15" s="1"/>
  <c r="E62" i="15"/>
  <c r="D58" i="15"/>
  <c r="D56" i="15"/>
  <c r="G56" i="15" s="1"/>
  <c r="D24" i="15"/>
  <c r="D15" i="15" s="1"/>
  <c r="D14" i="15" s="1"/>
  <c r="F22" i="15"/>
  <c r="F17" i="15"/>
  <c r="G24" i="15" l="1"/>
  <c r="F24" i="15"/>
  <c r="C15" i="15"/>
  <c r="C14" i="15" s="1"/>
  <c r="E15" i="15"/>
  <c r="F16" i="15"/>
  <c r="G16" i="15"/>
  <c r="F25" i="15"/>
  <c r="E58" i="15"/>
  <c r="E8" i="15"/>
  <c r="F9" i="15"/>
  <c r="E51" i="15"/>
  <c r="E14" i="15" l="1"/>
  <c r="G14" i="15" s="1"/>
  <c r="G15" i="15"/>
  <c r="F15" i="15"/>
  <c r="G51" i="15"/>
  <c r="G58" i="15"/>
  <c r="F58" i="15"/>
  <c r="F14" i="15"/>
  <c r="F8" i="15"/>
  <c r="G8" i="15"/>
  <c r="E7" i="15"/>
  <c r="F7" i="15" l="1"/>
  <c r="G7" i="15"/>
</calcChain>
</file>

<file path=xl/sharedStrings.xml><?xml version="1.0" encoding="utf-8"?>
<sst xmlns="http://schemas.openxmlformats.org/spreadsheetml/2006/main" count="166" uniqueCount="139">
  <si>
    <t>Table</t>
  </si>
  <si>
    <t>Filter</t>
  </si>
  <si>
    <t/>
  </si>
  <si>
    <t>EUR</t>
  </si>
  <si>
    <t>6 Prihodi poslovanja</t>
  </si>
  <si>
    <t>BROJČANA OZNAKA I NAZIV</t>
  </si>
  <si>
    <t>67 Prihodi iz proračuna</t>
  </si>
  <si>
    <t>671 Prihodi iz proračuna</t>
  </si>
  <si>
    <t>6711 Prihodi iz nadležnog proračuna za financiranje rashoda</t>
  </si>
  <si>
    <t>6712 Prihodi iz nadležnog proračuna za financiranje rashoda</t>
  </si>
  <si>
    <t>6714 Prihodi od nadležnog proračuna za financiranje izdataka</t>
  </si>
  <si>
    <t>Stavka izdat./prih.</t>
  </si>
  <si>
    <t>EKONOMSKA KLASIFIKACIJA</t>
  </si>
  <si>
    <t>ODLJEV</t>
  </si>
  <si>
    <t>RASHODI</t>
  </si>
  <si>
    <t>3</t>
  </si>
  <si>
    <t>Rashodi poslovanja</t>
  </si>
  <si>
    <t>4</t>
  </si>
  <si>
    <t>Rashodi za nabavu nefinancijske imovine</t>
  </si>
  <si>
    <t>Indeks
(5)/(2)</t>
  </si>
  <si>
    <t>Indeks
(5)/(4)</t>
  </si>
  <si>
    <t xml:space="preserve">
Indeks
(5)/(2)</t>
  </si>
  <si>
    <t xml:space="preserve">
Indeks
(5)/(4)</t>
  </si>
  <si>
    <t>Ostvarenje/Izvršenje 
01.2023. - 12.2023.</t>
  </si>
  <si>
    <t xml:space="preserve">
Ostvarenje/Izvršenje 
01.2023. - 12.2023.</t>
  </si>
  <si>
    <t>Nisu nađeni primjenjivi podaci</t>
  </si>
  <si>
    <t>Izvorni plan ili Rebalans 
2024.</t>
  </si>
  <si>
    <t>Tekući plan 
2024.</t>
  </si>
  <si>
    <t>Ostvarenje/Izvršenje 
01.2024. - 12.2024.</t>
  </si>
  <si>
    <t xml:space="preserve">
Izvorni plan ili Rebalans 
2024.</t>
  </si>
  <si>
    <t xml:space="preserve">
Tekući plan 
2024.</t>
  </si>
  <si>
    <t xml:space="preserve">
Ostvarenje/Izvršenje 
01.2024. - 12.2024.</t>
  </si>
  <si>
    <t>INDEKS
(5)/(2)</t>
  </si>
  <si>
    <t>OSTVARENJE/
IZVRŠENJE 
2023.</t>
  </si>
  <si>
    <t>OSTVARENJE/
IZVRŠENJE 
2024.</t>
  </si>
  <si>
    <t xml:space="preserve"> RAČUN PRIHODA I RASHODA </t>
  </si>
  <si>
    <t xml:space="preserve">IZVJEŠTAJ O PRIHODIMA I RASHODIMA PREMA EKONOMSKOJ KLASIFIKACIJI </t>
  </si>
  <si>
    <t>UKUPNI PRIHODI</t>
  </si>
  <si>
    <t>UKUPNI RASHODI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</si>
  <si>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</si>
  <si>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</si>
  <si>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</si>
  <si>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</si>
  <si>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</si>
  <si>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</si>
  <si>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</si>
  <si>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</si>
  <si>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</si>
  <si>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</si>
  <si>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</si>
  <si>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</si>
  <si>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</si>
  <si>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</si>
  <si>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</si>
  <si>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</si>
  <si>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</si>
  <si>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</si>
  <si>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</si>
  <si>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</si>
  <si>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</si>
  <si>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</si>
  <si>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</si>
  <si>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</si>
  <si>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</si>
  <si>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</si>
  <si>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</si>
  <si>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</si>
  <si>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</si>
  <si>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</si>
  <si>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</si>
  <si>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</si>
  <si>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</si>
  <si>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</si>
  <si>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autogume</t>
  </si>
  <si>
    <t>323</t>
  </si>
  <si>
    <t>Rashodi za usluge</t>
  </si>
  <si>
    <t>3231</t>
  </si>
  <si>
    <t>Usluge telefona, interneta, pošte i prijevoza</t>
  </si>
  <si>
    <t>3232</t>
  </si>
  <si>
    <t>Usluge tekućeg i investicijskog 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</si>
  <si>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</si>
  <si>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</si>
  <si>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</si>
  <si>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</si>
  <si>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</si>
  <si>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</si>
  <si>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</si>
  <si>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</si>
  <si>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</si>
  <si>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</si>
  <si>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</si>
  <si>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</si>
  <si>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</si>
  <si>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</si>
  <si>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</si>
  <si>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</si>
  <si>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</si>
  <si>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</si>
  <si>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</si>
  <si>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</si>
  <si>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</si>
  <si>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3293</t>
  </si>
  <si>
    <t>Reprezentacija</t>
  </si>
  <si>
    <t>3294</t>
  </si>
  <si>
    <t>Članarine i norme</t>
  </si>
  <si>
    <t>3295</t>
  </si>
  <si>
    <t>Pristojbe i naknade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</si>
  <si>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</si>
  <si>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</si>
  <si>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</si>
  <si>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</si>
  <si>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</si>
  <si>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</si>
  <si>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3433</t>
  </si>
  <si>
    <t>Zatezne kamate</t>
  </si>
  <si>
    <t>42</t>
  </si>
  <si>
    <t>Rashodi za nabavu proizvedene dugotrajne imovine</t>
  </si>
  <si>
    <t>422</t>
  </si>
  <si>
    <t>Postrojenja i oprema</t>
  </si>
  <si>
    <t>4221</t>
  </si>
  <si>
    <t>Uredska oprema i namještaj</t>
  </si>
  <si>
    <t>4222</t>
  </si>
  <si>
    <t>Komunikacijska oprema</t>
  </si>
  <si>
    <t>426</t>
  </si>
  <si>
    <t>Nematerijalna proizvedena imovina</t>
  </si>
  <si>
    <t>4262</t>
  </si>
  <si>
    <t>Ulaganja u računalne programe</t>
  </si>
  <si>
    <t>37</t>
  </si>
  <si>
    <t>Naknade građanima i kućanstvima na temelju osiguranja i druge naknade</t>
  </si>
  <si>
    <t>41</t>
  </si>
  <si>
    <t>Rashodi za nabavu neproizvedene dugotrajne imovine</t>
  </si>
  <si>
    <t>REBALANS 
2024.</t>
  </si>
  <si>
    <t>6</t>
  </si>
  <si>
    <t>671</t>
  </si>
  <si>
    <t>67</t>
  </si>
  <si>
    <t>Prihodi poslovanja</t>
  </si>
  <si>
    <t>Prihodi iz proračuna</t>
  </si>
  <si>
    <t>Prihodi iz nadležnog proračuna za financiranje rashoda</t>
  </si>
  <si>
    <t>INDEKS
(5)/(3)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</si>
</sst>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"/>
  </numFmts>
  <fonts count="37">
    <font>
      <sz val="8"/>
      <name val="Arial"/>
    </font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b/>
      <sz val="10"/>
      <name val="Arial"/>
      <family val="2"/>
      <charset val="238"/>
    </font>
    <font>
      <sz val="8"/>
      <name val="0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name val="Times New Roman"/>
      <family val="1"/>
      <charset val="238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charset val="238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9">
    <xf numFmtId="0" fontId="0" fillId="2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14" borderId="0" applyNumberFormat="0" applyBorder="0" applyAlignment="0" applyProtection="0"/>
    <xf numFmtId="0" fontId="10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1" fillId="26" borderId="0" applyNumberFormat="0" applyBorder="0" applyAlignment="0" applyProtection="0"/>
    <xf numFmtId="0" fontId="2" fillId="26" borderId="1" applyNumberFormat="0" applyFont="0" applyAlignment="0" applyProtection="0"/>
    <xf numFmtId="0" fontId="12" fillId="30" borderId="1" applyNumberFormat="0" applyAlignment="0" applyProtection="0"/>
    <xf numFmtId="0" fontId="13" fillId="23" borderId="2" applyNumberFormat="0" applyAlignment="0" applyProtection="0"/>
    <xf numFmtId="0" fontId="10" fillId="19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0" fillId="19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27" borderId="1" applyNumberFormat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3" borderId="0" applyNumberFormat="0" applyBorder="0" applyAlignment="0" applyProtection="0"/>
    <xf numFmtId="0" fontId="9" fillId="12" borderId="0" applyNumberFormat="0" applyBorder="0" applyAlignment="0" applyProtection="0"/>
    <xf numFmtId="0" fontId="9" fillId="29" borderId="0" applyNumberFormat="0" applyBorder="0" applyAlignment="0" applyProtection="0"/>
    <xf numFmtId="0" fontId="20" fillId="30" borderId="6" applyNumberFormat="0" applyAlignment="0" applyProtection="0"/>
    <xf numFmtId="0" fontId="12" fillId="30" borderId="1" applyNumberFormat="0" applyAlignment="0" applyProtection="0"/>
    <xf numFmtId="0" fontId="19" fillId="0" borderId="7" applyNumberFormat="0" applyFill="0" applyAlignment="0" applyProtection="0"/>
    <xf numFmtId="0" fontId="11" fillId="26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26" fillId="2" borderId="0"/>
    <xf numFmtId="0" fontId="26" fillId="2" borderId="0"/>
    <xf numFmtId="0" fontId="36" fillId="0" borderId="0"/>
    <xf numFmtId="0" fontId="1" fillId="0" borderId="0"/>
    <xf numFmtId="0" fontId="29" fillId="0" borderId="0"/>
    <xf numFmtId="0" fontId="2" fillId="2" borderId="0"/>
    <xf numFmtId="0" fontId="36" fillId="0" borderId="0"/>
    <xf numFmtId="0" fontId="2" fillId="26" borderId="1" applyNumberFormat="0" applyFont="0" applyAlignment="0" applyProtection="0"/>
    <xf numFmtId="0" fontId="20" fillId="30" borderId="6" applyNumberFormat="0" applyAlignment="0" applyProtection="0"/>
    <xf numFmtId="0" fontId="19" fillId="0" borderId="7" applyNumberFormat="0" applyFill="0" applyAlignment="0" applyProtection="0"/>
    <xf numFmtId="0" fontId="13" fillId="23" borderId="2" applyNumberFormat="0" applyAlignment="0" applyProtection="0"/>
    <xf numFmtId="4" fontId="2" fillId="34" borderId="1" applyNumberFormat="0" applyProtection="0">
      <alignment vertical="center"/>
    </xf>
    <xf numFmtId="4" fontId="28" fillId="35" borderId="6" applyNumberFormat="0" applyProtection="0">
      <alignment vertical="center"/>
    </xf>
    <xf numFmtId="4" fontId="23" fillId="35" borderId="1" applyNumberFormat="0" applyProtection="0">
      <alignment vertical="center"/>
    </xf>
    <xf numFmtId="4" fontId="2" fillId="35" borderId="1" applyNumberFormat="0" applyProtection="0">
      <alignment horizontal="left" vertical="center" indent="1" justifyLastLine="1"/>
    </xf>
    <xf numFmtId="4" fontId="2" fillId="35" borderId="1" applyNumberFormat="0" applyProtection="0">
      <alignment horizontal="left" vertical="center" indent="1"/>
    </xf>
    <xf numFmtId="4" fontId="28" fillId="35" borderId="6" applyNumberFormat="0" applyProtection="0">
      <alignment horizontal="left" vertical="center" indent="1"/>
    </xf>
    <xf numFmtId="0" fontId="6" fillId="34" borderId="8" applyNumberFormat="0" applyProtection="0">
      <alignment horizontal="left" vertical="top" indent="1"/>
    </xf>
    <xf numFmtId="4" fontId="2" fillId="36" borderId="1" applyNumberFormat="0" applyProtection="0">
      <alignment horizontal="left" vertical="center" indent="1" justifyLastLine="1"/>
    </xf>
    <xf numFmtId="4" fontId="2" fillId="36" borderId="1" applyNumberFormat="0" applyProtection="0">
      <alignment horizontal="left" vertical="center" indent="1"/>
    </xf>
    <xf numFmtId="0" fontId="24" fillId="37" borderId="6" applyNumberFormat="0" applyProtection="0">
      <alignment horizontal="left" vertical="center" indent="1"/>
    </xf>
    <xf numFmtId="4" fontId="2" fillId="38" borderId="1" applyNumberFormat="0" applyProtection="0">
      <alignment horizontal="right" vertical="center"/>
    </xf>
    <xf numFmtId="4" fontId="2" fillId="39" borderId="1" applyNumberFormat="0" applyProtection="0">
      <alignment horizontal="right" vertical="center"/>
    </xf>
    <xf numFmtId="4" fontId="2" fillId="40" borderId="9" applyNumberFormat="0" applyProtection="0">
      <alignment horizontal="right" vertical="center"/>
    </xf>
    <xf numFmtId="4" fontId="2" fillId="9" borderId="1" applyNumberFormat="0" applyProtection="0">
      <alignment horizontal="right" vertical="center"/>
    </xf>
    <xf numFmtId="4" fontId="2" fillId="41" borderId="1" applyNumberFormat="0" applyProtection="0">
      <alignment horizontal="right" vertical="center"/>
    </xf>
    <xf numFmtId="4" fontId="2" fillId="42" borderId="1" applyNumberFormat="0" applyProtection="0">
      <alignment horizontal="right" vertical="center"/>
    </xf>
    <xf numFmtId="4" fontId="2" fillId="7" borderId="1" applyNumberFormat="0" applyProtection="0">
      <alignment horizontal="right" vertical="center"/>
    </xf>
    <xf numFmtId="4" fontId="2" fillId="4" borderId="1" applyNumberFormat="0" applyProtection="0">
      <alignment horizontal="right" vertical="center"/>
    </xf>
    <xf numFmtId="4" fontId="2" fillId="43" borderId="1" applyNumberFormat="0" applyProtection="0">
      <alignment horizontal="right" vertical="center"/>
    </xf>
    <xf numFmtId="4" fontId="2" fillId="44" borderId="9" applyNumberFormat="0" applyProtection="0">
      <alignment horizontal="left" vertical="center" indent="1" justifyLastLine="1"/>
    </xf>
    <xf numFmtId="4" fontId="2" fillId="44" borderId="9" applyNumberFormat="0" applyProtection="0">
      <alignment horizontal="left" vertical="center" indent="1"/>
    </xf>
    <xf numFmtId="4" fontId="5" fillId="8" borderId="9" applyNumberFormat="0" applyProtection="0">
      <alignment horizontal="left" vertical="center" indent="1" justifyLastLine="1"/>
    </xf>
    <xf numFmtId="4" fontId="5" fillId="8" borderId="9" applyNumberFormat="0" applyProtection="0">
      <alignment horizontal="left" vertical="center" indent="1"/>
    </xf>
    <xf numFmtId="4" fontId="5" fillId="8" borderId="9" applyNumberFormat="0" applyProtection="0">
      <alignment horizontal="left" vertical="center" indent="1" justifyLastLine="1"/>
    </xf>
    <xf numFmtId="4" fontId="5" fillId="8" borderId="9" applyNumberFormat="0" applyProtection="0">
      <alignment horizontal="left" vertical="center" indent="1"/>
    </xf>
    <xf numFmtId="4" fontId="2" fillId="3" borderId="1" applyNumberFormat="0" applyProtection="0">
      <alignment horizontal="right" vertical="center"/>
    </xf>
    <xf numFmtId="0" fontId="31" fillId="37" borderId="6" applyNumberFormat="0" applyProtection="0">
      <alignment horizontal="center" vertical="center"/>
    </xf>
    <xf numFmtId="4" fontId="2" fillId="5" borderId="9" applyNumberFormat="0" applyProtection="0">
      <alignment horizontal="left" vertical="center" indent="1" justifyLastLine="1"/>
    </xf>
    <xf numFmtId="4" fontId="2" fillId="5" borderId="9" applyNumberFormat="0" applyProtection="0">
      <alignment horizontal="left" vertical="center" indent="1"/>
    </xf>
    <xf numFmtId="4" fontId="2" fillId="3" borderId="9" applyNumberFormat="0" applyProtection="0">
      <alignment horizontal="left" vertical="center" indent="1" justifyLastLine="1"/>
    </xf>
    <xf numFmtId="4" fontId="2" fillId="3" borderId="9" applyNumberFormat="0" applyProtection="0">
      <alignment horizontal="left" vertical="center" indent="1"/>
    </xf>
    <xf numFmtId="0" fontId="2" fillId="6" borderId="1" applyNumberFormat="0" applyProtection="0">
      <alignment horizontal="left" vertical="center" indent="1" justifyLastLine="1"/>
    </xf>
    <xf numFmtId="0" fontId="2" fillId="6" borderId="1" applyNumberFormat="0" applyProtection="0">
      <alignment horizontal="left" vertical="center" indent="1"/>
    </xf>
    <xf numFmtId="0" fontId="30" fillId="0" borderId="6" applyNumberFormat="0" applyProtection="0">
      <alignment horizontal="left" vertical="center" wrapText="1" justifyLastLine="1"/>
    </xf>
    <xf numFmtId="0" fontId="2" fillId="8" borderId="8" applyNumberFormat="0" applyProtection="0">
      <alignment horizontal="left" vertical="top" indent="1"/>
    </xf>
    <xf numFmtId="0" fontId="27" fillId="45" borderId="6" applyNumberFormat="0" applyProtection="0">
      <alignment horizontal="left" vertical="center" indent="1"/>
    </xf>
    <xf numFmtId="0" fontId="2" fillId="46" borderId="1" applyNumberFormat="0" applyProtection="0">
      <alignment horizontal="left" vertical="center" indent="1" justifyLastLine="1"/>
    </xf>
    <xf numFmtId="0" fontId="2" fillId="46" borderId="1" applyNumberFormat="0" applyProtection="0">
      <alignment horizontal="left" vertical="center" indent="1"/>
    </xf>
    <xf numFmtId="0" fontId="30" fillId="0" borderId="6" applyNumberFormat="0" applyProtection="0">
      <alignment horizontal="left" vertical="center" wrapText="1"/>
    </xf>
    <xf numFmtId="0" fontId="2" fillId="3" borderId="8" applyNumberFormat="0" applyProtection="0">
      <alignment horizontal="left" vertical="top" indent="1"/>
    </xf>
    <xf numFmtId="0" fontId="2" fillId="37" borderId="1" applyNumberFormat="0" applyProtection="0">
      <alignment horizontal="left" vertical="center" indent="1" justifyLastLine="1"/>
    </xf>
    <xf numFmtId="0" fontId="2" fillId="37" borderId="1" applyNumberFormat="0" applyProtection="0">
      <alignment horizontal="left" vertical="center" indent="1"/>
    </xf>
    <xf numFmtId="0" fontId="30" fillId="0" borderId="6" applyNumberFormat="0" applyProtection="0">
      <alignment horizontal="left" vertical="center" wrapText="1"/>
    </xf>
    <xf numFmtId="0" fontId="2" fillId="37" borderId="8" applyNumberFormat="0" applyProtection="0">
      <alignment horizontal="left" vertical="top" indent="1"/>
    </xf>
    <xf numFmtId="0" fontId="2" fillId="5" borderId="1" applyNumberFormat="0" applyProtection="0">
      <alignment horizontal="left" vertical="center" indent="1" justifyLastLine="1"/>
    </xf>
    <xf numFmtId="0" fontId="2" fillId="5" borderId="1" applyNumberFormat="0" applyProtection="0">
      <alignment horizontal="left" vertical="center" indent="1"/>
    </xf>
    <xf numFmtId="0" fontId="33" fillId="0" borderId="6" applyNumberFormat="0" applyProtection="0">
      <alignment horizontal="left" vertical="center" wrapText="1"/>
    </xf>
    <xf numFmtId="0" fontId="2" fillId="5" borderId="8" applyNumberFormat="0" applyProtection="0">
      <alignment horizontal="left" vertical="top" indent="1"/>
    </xf>
    <xf numFmtId="0" fontId="2" fillId="47" borderId="10" applyNumberFormat="0">
      <protection locked="0"/>
    </xf>
    <xf numFmtId="0" fontId="3" fillId="8" borderId="11" applyBorder="0"/>
    <xf numFmtId="4" fontId="4" fillId="48" borderId="8" applyNumberFormat="0" applyProtection="0">
      <alignment vertical="center"/>
    </xf>
    <xf numFmtId="4" fontId="25" fillId="0" borderId="12" applyNumberFormat="0" applyProtection="0">
      <alignment vertical="center"/>
    </xf>
    <xf numFmtId="4" fontId="23" fillId="49" borderId="13" applyNumberFormat="0" applyProtection="0">
      <alignment vertical="center"/>
    </xf>
    <xf numFmtId="4" fontId="4" fillId="6" borderId="8" applyNumberFormat="0" applyProtection="0">
      <alignment horizontal="left" vertical="center" indent="1"/>
    </xf>
    <xf numFmtId="0" fontId="4" fillId="48" borderId="8" applyNumberFormat="0" applyProtection="0">
      <alignment horizontal="left" vertical="top" indent="1"/>
    </xf>
    <xf numFmtId="4" fontId="2" fillId="0" borderId="1" applyNumberFormat="0" applyProtection="0">
      <alignment horizontal="right" vertical="center"/>
    </xf>
    <xf numFmtId="4" fontId="32" fillId="0" borderId="6" applyNumberFormat="0" applyProtection="0">
      <alignment horizontal="right" vertical="center"/>
    </xf>
    <xf numFmtId="4" fontId="23" fillId="50" borderId="1" applyNumberFormat="0" applyProtection="0">
      <alignment horizontal="right" vertical="center"/>
    </xf>
    <xf numFmtId="4" fontId="2" fillId="36" borderId="1" applyNumberFormat="0" applyProtection="0">
      <alignment horizontal="left" vertical="center" indent="1" justifyLastLine="1"/>
    </xf>
    <xf numFmtId="4" fontId="2" fillId="36" borderId="1" applyNumberFormat="0" applyProtection="0">
      <alignment horizontal="left" vertical="center" indent="1"/>
    </xf>
    <xf numFmtId="0" fontId="33" fillId="51" borderId="6" applyNumberFormat="0" applyProtection="0">
      <alignment horizontal="left" vertical="center" indent="1"/>
    </xf>
    <xf numFmtId="0" fontId="4" fillId="3" borderId="8" applyNumberFormat="0" applyProtection="0">
      <alignment horizontal="left" vertical="top" indent="1"/>
    </xf>
    <xf numFmtId="4" fontId="7" fillId="52" borderId="9" applyNumberFormat="0" applyProtection="0">
      <alignment horizontal="left" vertical="center" indent="1" justifyLastLine="1"/>
    </xf>
    <xf numFmtId="4" fontId="7" fillId="52" borderId="9" applyNumberFormat="0" applyProtection="0">
      <alignment horizontal="left" vertical="center" indent="1"/>
    </xf>
    <xf numFmtId="0" fontId="25" fillId="0" borderId="12"/>
    <xf numFmtId="0" fontId="2" fillId="53" borderId="13"/>
    <xf numFmtId="4" fontId="8" fillId="47" borderId="1" applyNumberFormat="0" applyProtection="0">
      <alignment horizontal="right" vertical="center"/>
    </xf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8" fillId="27" borderId="1" applyNumberFormat="0" applyAlignment="0" applyProtection="0"/>
    <xf numFmtId="0" fontId="22" fillId="0" borderId="0" applyNumberFormat="0" applyFill="0" applyBorder="0" applyAlignment="0" applyProtection="0"/>
  </cellStyleXfs>
  <cellXfs count="61">
    <xf numFmtId="0" fontId="0" fillId="2" borderId="0" xfId="0"/>
    <xf numFmtId="0" fontId="24" fillId="54" borderId="0" xfId="0" applyFont="1" applyFill="1"/>
    <xf numFmtId="0" fontId="26" fillId="2" borderId="0" xfId="0" applyFont="1"/>
    <xf numFmtId="0" fontId="0" fillId="50" borderId="15" xfId="0" applyFill="1" applyBorder="1"/>
    <xf numFmtId="0" fontId="2" fillId="36" borderId="1" xfId="103" quotePrefix="1" applyNumberFormat="1">
      <alignment horizontal="left" vertical="center" indent="1" justifyLastLine="1"/>
    </xf>
    <xf numFmtId="0" fontId="2" fillId="3" borderId="1" xfId="121" quotePrefix="1" applyNumberFormat="1">
      <alignment horizontal="right" vertical="center"/>
    </xf>
    <xf numFmtId="0" fontId="2" fillId="0" borderId="1" xfId="151" applyNumberFormat="1">
      <alignment horizontal="right" vertical="center"/>
    </xf>
    <xf numFmtId="3" fontId="2" fillId="0" borderId="1" xfId="151" applyNumberFormat="1">
      <alignment horizontal="right" vertical="center"/>
    </xf>
    <xf numFmtId="0" fontId="2" fillId="6" borderId="1" xfId="127" quotePrefix="1" applyAlignment="1">
      <alignment horizontal="left" vertical="center" indent="2" justifyLastLine="1"/>
    </xf>
    <xf numFmtId="0" fontId="2" fillId="6" borderId="1" xfId="127" quotePrefix="1">
      <alignment horizontal="left" vertical="center" indent="1" justifyLastLine="1"/>
    </xf>
    <xf numFmtId="0" fontId="2" fillId="5" borderId="1" xfId="140" quotePrefix="1" applyAlignment="1">
      <alignment horizontal="left" vertical="center" indent="5" justifyLastLine="1"/>
    </xf>
    <xf numFmtId="0" fontId="2" fillId="8" borderId="8" xfId="130" quotePrefix="1" applyAlignment="1">
      <alignment horizontal="left" vertical="top" wrapText="1" indent="1"/>
    </xf>
    <xf numFmtId="0" fontId="2" fillId="37" borderId="1" xfId="136" quotePrefix="1" applyAlignment="1">
      <alignment horizontal="left" vertical="center" indent="4" justifyLastLine="1"/>
    </xf>
    <xf numFmtId="0" fontId="2" fillId="46" borderId="1" xfId="132" quotePrefix="1" applyAlignment="1">
      <alignment horizontal="left" vertical="center" indent="3" justifyLastLine="1"/>
    </xf>
    <xf numFmtId="0" fontId="2" fillId="5" borderId="1" xfId="140" quotePrefix="1">
      <alignment horizontal="left" vertical="center" indent="1" justifyLastLine="1"/>
    </xf>
    <xf numFmtId="0" fontId="2" fillId="46" borderId="1" xfId="132" quotePrefix="1">
      <alignment horizontal="left" vertical="center" indent="1" justifyLastLine="1"/>
    </xf>
    <xf numFmtId="4" fontId="2" fillId="0" borderId="1" xfId="151" applyNumberFormat="1">
      <alignment horizontal="right" vertical="center"/>
    </xf>
    <xf numFmtId="0" fontId="2" fillId="37" borderId="1" xfId="136" quotePrefix="1">
      <alignment horizontal="left" vertical="center" indent="1" justifyLastLine="1"/>
    </xf>
    <xf numFmtId="0" fontId="8" fillId="47" borderId="1" xfId="162" quotePrefix="1" applyNumberFormat="1">
      <alignment horizontal="right" vertical="center"/>
    </xf>
    <xf numFmtId="0" fontId="5" fillId="0" borderId="0" xfId="89" applyFont="1"/>
    <xf numFmtId="0" fontId="5" fillId="0" borderId="0" xfId="89" applyFont="1" applyAlignment="1">
      <alignment horizontal="center" vertical="center"/>
    </xf>
    <xf numFmtId="1" fontId="3" fillId="55" borderId="16" xfId="89" applyNumberFormat="1" applyFont="1" applyFill="1" applyBorder="1" applyAlignment="1">
      <alignment horizontal="center" vertical="center"/>
    </xf>
    <xf numFmtId="0" fontId="2" fillId="0" borderId="0" xfId="89" applyFont="1" applyAlignment="1">
      <alignment horizontal="center" vertical="center"/>
    </xf>
    <xf numFmtId="0" fontId="35" fillId="0" borderId="0" xfId="89" applyFont="1"/>
    <xf numFmtId="0" fontId="5" fillId="0" borderId="0" xfId="89" applyFont="1" applyAlignment="1">
      <alignment wrapText="1"/>
    </xf>
    <xf numFmtId="4" fontId="5" fillId="0" borderId="0" xfId="89" applyNumberFormat="1" applyFont="1"/>
    <xf numFmtId="3" fontId="5" fillId="0" borderId="0" xfId="89" applyNumberFormat="1" applyFont="1"/>
    <xf numFmtId="0" fontId="2" fillId="0" borderId="0" xfId="89" applyFont="1"/>
    <xf numFmtId="0" fontId="34" fillId="0" borderId="0" xfId="91" applyFont="1" applyAlignment="1">
      <alignment horizontal="center" vertical="center" wrapText="1"/>
    </xf>
    <xf numFmtId="0" fontId="34" fillId="0" borderId="0" xfId="91" applyFont="1" applyAlignment="1">
      <alignment vertical="center" wrapText="1"/>
    </xf>
    <xf numFmtId="4" fontId="34" fillId="55" borderId="13" xfId="91" quotePrefix="1" applyNumberFormat="1" applyFont="1" applyFill="1" applyBorder="1" applyAlignment="1">
      <alignment horizontal="center" vertical="center" wrapText="1"/>
    </xf>
    <xf numFmtId="3" fontId="35" fillId="0" borderId="13" xfId="91" applyNumberFormat="1" applyFont="1" applyBorder="1" applyAlignment="1">
      <alignment vertical="center" wrapText="1"/>
    </xf>
    <xf numFmtId="0" fontId="35" fillId="0" borderId="0" xfId="89" applyFont="1" applyAlignment="1">
      <alignment horizontal="center" vertical="center"/>
    </xf>
    <xf numFmtId="4" fontId="34" fillId="0" borderId="13" xfId="97" applyNumberFormat="1" applyFont="1" applyFill="1" applyBorder="1">
      <alignment vertical="center"/>
    </xf>
    <xf numFmtId="0" fontId="35" fillId="0" borderId="13" xfId="142" quotePrefix="1" applyFont="1" applyBorder="1">
      <alignment horizontal="left" vertical="center" wrapText="1"/>
    </xf>
    <xf numFmtId="0" fontId="5" fillId="0" borderId="13" xfId="142" quotePrefix="1" applyFont="1" applyBorder="1">
      <alignment horizontal="left" vertical="center" wrapText="1"/>
    </xf>
    <xf numFmtId="4" fontId="28" fillId="0" borderId="13" xfId="97" applyNumberFormat="1" applyFill="1" applyBorder="1">
      <alignment vertical="center"/>
    </xf>
    <xf numFmtId="3" fontId="28" fillId="0" borderId="13" xfId="152" applyNumberFormat="1" applyFont="1" applyBorder="1">
      <alignment horizontal="right" vertical="center"/>
    </xf>
    <xf numFmtId="0" fontId="28" fillId="0" borderId="13" xfId="152" applyNumberFormat="1" applyFont="1" applyBorder="1">
      <alignment horizontal="right" vertical="center"/>
    </xf>
    <xf numFmtId="4" fontId="28" fillId="0" borderId="13" xfId="152" applyNumberFormat="1" applyFont="1" applyBorder="1">
      <alignment horizontal="right" vertical="center"/>
    </xf>
    <xf numFmtId="3" fontId="34" fillId="0" borderId="13" xfId="152" applyNumberFormat="1" applyFont="1" applyBorder="1">
      <alignment horizontal="right" vertical="center"/>
    </xf>
    <xf numFmtId="3" fontId="35" fillId="0" borderId="13" xfId="89" applyNumberFormat="1" applyFont="1" applyBorder="1" applyAlignment="1">
      <alignment vertical="top" wrapText="1" justifyLastLine="1"/>
    </xf>
    <xf numFmtId="4" fontId="34" fillId="0" borderId="13" xfId="152" applyNumberFormat="1" applyFont="1" applyBorder="1">
      <alignment horizontal="right" vertical="center"/>
    </xf>
    <xf numFmtId="3" fontId="35" fillId="0" borderId="13" xfId="89" applyNumberFormat="1" applyFont="1" applyBorder="1" applyAlignment="1">
      <alignment horizontal="center" vertical="center" wrapText="1" justifyLastLine="1"/>
    </xf>
    <xf numFmtId="1" fontId="35" fillId="0" borderId="13" xfId="89" applyNumberFormat="1" applyFont="1" applyBorder="1" applyAlignment="1">
      <alignment horizontal="center" vertical="center"/>
    </xf>
    <xf numFmtId="3" fontId="35" fillId="0" borderId="13" xfId="89" quotePrefix="1" applyNumberFormat="1" applyFont="1" applyBorder="1" applyAlignment="1">
      <alignment horizontal="left" vertical="center" wrapText="1" justifyLastLine="1"/>
    </xf>
    <xf numFmtId="0" fontId="35" fillId="0" borderId="13" xfId="129" quotePrefix="1" applyFont="1" applyBorder="1" applyAlignment="1">
      <alignment vertical="center" wrapText="1" justifyLastLine="1"/>
    </xf>
    <xf numFmtId="0" fontId="35" fillId="0" borderId="13" xfId="134" quotePrefix="1" applyFont="1" applyBorder="1" applyAlignment="1">
      <alignment vertical="center" wrapText="1"/>
    </xf>
    <xf numFmtId="3" fontId="5" fillId="0" borderId="13" xfId="89" quotePrefix="1" applyNumberFormat="1" applyFont="1" applyBorder="1" applyAlignment="1">
      <alignment horizontal="left" vertical="center" wrapText="1" justifyLastLine="1"/>
    </xf>
    <xf numFmtId="0" fontId="5" fillId="0" borderId="13" xfId="138" quotePrefix="1" applyFont="1" applyBorder="1" applyAlignment="1">
      <alignment vertical="center" wrapText="1"/>
    </xf>
    <xf numFmtId="3" fontId="5" fillId="0" borderId="13" xfId="89" applyNumberFormat="1" applyFont="1" applyBorder="1" applyAlignment="1">
      <alignment horizontal="left" vertical="center" wrapText="1" justifyLastLine="1"/>
    </xf>
    <xf numFmtId="0" fontId="5" fillId="0" borderId="13" xfId="142" quotePrefix="1" applyFont="1" applyBorder="1" applyAlignment="1">
      <alignment vertical="center" wrapText="1"/>
    </xf>
    <xf numFmtId="0" fontId="5" fillId="0" borderId="13" xfId="89" applyFont="1" applyBorder="1" applyAlignment="1">
      <alignment vertical="center"/>
    </xf>
    <xf numFmtId="0" fontId="35" fillId="0" borderId="13" xfId="142" quotePrefix="1" applyFont="1" applyBorder="1" applyAlignment="1">
      <alignment vertical="center" wrapText="1"/>
    </xf>
    <xf numFmtId="164" fontId="35" fillId="0" borderId="13" xfId="0" applyNumberFormat="1" applyFont="1" applyFill="1" applyBorder="1" applyAlignment="1">
      <alignment horizontal="right" vertical="top"/>
    </xf>
    <xf numFmtId="164" fontId="5" fillId="0" borderId="13" xfId="0" applyNumberFormat="1" applyFont="1" applyFill="1" applyBorder="1" applyAlignment="1">
      <alignment horizontal="right" vertical="top"/>
    </xf>
    <xf numFmtId="164" fontId="34" fillId="0" borderId="13" xfId="152" applyNumberFormat="1" applyFont="1" applyBorder="1">
      <alignment horizontal="right" vertical="center"/>
    </xf>
    <xf numFmtId="4" fontId="35" fillId="0" borderId="0" xfId="89" applyNumberFormat="1" applyFont="1"/>
    <xf numFmtId="3" fontId="35" fillId="55" borderId="16" xfId="89" applyNumberFormat="1" applyFont="1" applyFill="1" applyBorder="1" applyAlignment="1">
      <alignment horizontal="center" vertical="center" wrapText="1" justifyLastLine="1"/>
    </xf>
    <xf numFmtId="3" fontId="3" fillId="55" borderId="16" xfId="89" applyNumberFormat="1" applyFont="1" applyFill="1" applyBorder="1" applyAlignment="1">
      <alignment horizontal="center" vertical="center" wrapText="1" justifyLastLine="1"/>
    </xf>
    <xf numFmtId="0" fontId="34" fillId="0" borderId="0" xfId="91" applyFont="1" applyAlignment="1">
      <alignment horizontal="center" vertical="center" wrapText="1"/>
    </xf>
  </cellXfs>
  <cellStyles count="169">
    <cellStyle name="Accent1 - 20%" xfId="1" xr:uid="{F895C410-2B26-40B1-BD92-B8AEEFF5545B}"/>
    <cellStyle name="Accent1 - 40%" xfId="2" xr:uid="{3A72C641-C999-4454-B240-3ABB7C4BE056}"/>
    <cellStyle name="Accent1 - 60%" xfId="3" xr:uid="{D12C7525-C77E-402D-AA45-2747BFD21A79}"/>
    <cellStyle name="Accent1 2" xfId="4" xr:uid="{CEA682E4-B299-4FBC-9704-FBA6D34EB248}"/>
    <cellStyle name="Accent1 3" xfId="5" xr:uid="{88006139-83D8-4CA8-8A92-C2CEBF2F58E3}"/>
    <cellStyle name="Accent1 4" xfId="6" xr:uid="{4F5B31F0-EC95-40EE-9F81-2385A7E1B4EA}"/>
    <cellStyle name="Accent1 5" xfId="7" xr:uid="{18AA4581-2D6E-4D03-A157-17FF012683C7}"/>
    <cellStyle name="Accent1 6" xfId="8" xr:uid="{05225748-C2C1-472F-839D-EA97B9ADAC36}"/>
    <cellStyle name="Accent1 7" xfId="9" xr:uid="{C092EC1A-F5F4-46D0-8313-F2A8214AA4B6}"/>
    <cellStyle name="Accent2 - 20%" xfId="10" xr:uid="{0D14A514-EE2D-47C6-A424-ABB5B4F5EF15}"/>
    <cellStyle name="Accent2 - 40%" xfId="11" xr:uid="{1E4A4175-128B-4A1F-9AC1-87CA1506C2F2}"/>
    <cellStyle name="Accent2 - 60%" xfId="12" xr:uid="{150A0BA1-4B00-42EF-8BC6-4AA169C1A17D}"/>
    <cellStyle name="Accent2 2" xfId="13" xr:uid="{EB91EA5C-A673-4363-8509-69AEE8C22AC5}"/>
    <cellStyle name="Accent2 3" xfId="14" xr:uid="{D7693170-AF2B-4CD4-93CC-C6AEA60C5202}"/>
    <cellStyle name="Accent2 4" xfId="15" xr:uid="{D49F9324-B4C9-4DA2-947A-6DBEE81CB247}"/>
    <cellStyle name="Accent2 5" xfId="16" xr:uid="{2FCE62A9-7F20-44CC-AC28-24166CB7560C}"/>
    <cellStyle name="Accent2 6" xfId="17" xr:uid="{30CFB2AA-D61F-49A4-9A7F-FC82C55D39C5}"/>
    <cellStyle name="Accent2 7" xfId="18" xr:uid="{729431B6-3E30-4854-95E9-D5D3BA21094E}"/>
    <cellStyle name="Accent3 - 20%" xfId="19" xr:uid="{2359E147-0DC4-47C0-857E-A6D202DF6270}"/>
    <cellStyle name="Accent3 - 40%" xfId="20" xr:uid="{8C688175-2AEB-40D1-B2B1-492F5FF678F7}"/>
    <cellStyle name="Accent3 - 60%" xfId="21" xr:uid="{B17F17AB-672B-459A-9B8D-330213A3E9B7}"/>
    <cellStyle name="Accent3 2" xfId="22" xr:uid="{D065BD2B-5DC8-4BC9-8BFE-8B13E5352415}"/>
    <cellStyle name="Accent3 3" xfId="23" xr:uid="{BE4D5331-680A-4EDB-95DD-BBB8C60B1AE8}"/>
    <cellStyle name="Accent3 4" xfId="24" xr:uid="{2C6E25B0-CF86-4C08-8688-DA95241999E7}"/>
    <cellStyle name="Accent3 5" xfId="25" xr:uid="{B499061A-F8ED-4DDB-A3DF-374435883989}"/>
    <cellStyle name="Accent3 6" xfId="26" xr:uid="{49E50E69-0A92-4953-93D2-997EE456340B}"/>
    <cellStyle name="Accent3 7" xfId="27" xr:uid="{FDCB60AA-8FB7-4588-AA86-42634C124EBD}"/>
    <cellStyle name="Accent4 - 20%" xfId="28" xr:uid="{64FA4B1D-A9D9-4460-9AA1-31ACCCED6806}"/>
    <cellStyle name="Accent4 - 40%" xfId="29" xr:uid="{AD945965-1A7E-4DDB-9FCA-ED8D58BCAA72}"/>
    <cellStyle name="Accent4 - 60%" xfId="30" xr:uid="{1894369C-6FF7-4ECF-ABF0-1722812141AA}"/>
    <cellStyle name="Accent4 2" xfId="31" xr:uid="{AA6E4E37-C95A-40A2-9915-E9F527CB4AFD}"/>
    <cellStyle name="Accent4 3" xfId="32" xr:uid="{29F2B632-8A94-4457-8A5B-AC59D3B2C4AC}"/>
    <cellStyle name="Accent4 4" xfId="33" xr:uid="{D43D13BE-F033-4F34-B142-62C512E62D07}"/>
    <cellStyle name="Accent4 5" xfId="34" xr:uid="{9AEC5036-720F-4ED5-A9CC-9FA1D9754C4D}"/>
    <cellStyle name="Accent4 6" xfId="35" xr:uid="{76A41B92-2E8E-4C26-9627-57C0AD7A3F93}"/>
    <cellStyle name="Accent4 7" xfId="36" xr:uid="{D7ED94EC-3FC8-4C0D-A42B-8FE78FA851BA}"/>
    <cellStyle name="Accent5 - 20%" xfId="37" xr:uid="{D105C498-6EE2-4BB9-B57C-112F8F46EA01}"/>
    <cellStyle name="Accent5 - 40%" xfId="38" xr:uid="{16F3B014-E418-46A5-93B6-48535DBCC29E}"/>
    <cellStyle name="Accent5 - 60%" xfId="39" xr:uid="{8AA8F508-0660-4DFF-966A-5302C2E46497}"/>
    <cellStyle name="Accent5 2" xfId="40" xr:uid="{E03391FF-190F-4B2E-8E41-83E734617C28}"/>
    <cellStyle name="Accent5 3" xfId="41" xr:uid="{CFB539D2-C377-4339-BD2B-BB9458ECED9B}"/>
    <cellStyle name="Accent5 4" xfId="42" xr:uid="{69F10158-4CBA-4205-BB3F-24DC8369D4F3}"/>
    <cellStyle name="Accent5 5" xfId="43" xr:uid="{F9FF5BB3-EE7A-4A60-A7D9-FD7BA1268D76}"/>
    <cellStyle name="Accent5 6" xfId="44" xr:uid="{CE32EC1F-DC19-4146-9169-FAD192757EBA}"/>
    <cellStyle name="Accent5 7" xfId="45" xr:uid="{A15F892C-E5BB-4A4F-9F60-D5F2C3570259}"/>
    <cellStyle name="Accent6 - 20%" xfId="46" xr:uid="{4E393B98-9A16-4F69-B5D8-77B3E17036A4}"/>
    <cellStyle name="Accent6 - 40%" xfId="47" xr:uid="{F9F9AC09-47E7-4B9A-8432-D82D6BD25D50}"/>
    <cellStyle name="Accent6 - 60%" xfId="48" xr:uid="{5BE84485-B411-4A4F-8355-02AB70E15A2B}"/>
    <cellStyle name="Accent6 2" xfId="49" xr:uid="{FD2F4670-8FFE-44D4-8449-11B2D3B67C78}"/>
    <cellStyle name="Accent6 3" xfId="50" xr:uid="{83F60734-D6C2-40FB-B683-B461377BF254}"/>
    <cellStyle name="Accent6 4" xfId="51" xr:uid="{F2B8557C-E90B-49E0-90F3-1E8E40C071B5}"/>
    <cellStyle name="Accent6 5" xfId="52" xr:uid="{6B08DD0D-56B0-4CFD-88BB-00AE03B0B44B}"/>
    <cellStyle name="Accent6 6" xfId="53" xr:uid="{7FBB519F-58F5-42ED-B330-7FBEED5DC637}"/>
    <cellStyle name="Accent6 7" xfId="54" xr:uid="{8E6A94C7-1DEA-48B1-B8FD-E5ECED8FF85D}"/>
    <cellStyle name="Bad 2" xfId="55" xr:uid="{D0273085-B534-4979-A545-AE5871E86A9C}"/>
    <cellStyle name="Bilješka 2" xfId="56" xr:uid="{314729E6-015F-4883-88F9-C921F74CC355}"/>
    <cellStyle name="Calculation 2" xfId="57" xr:uid="{9C596363-0C8E-415E-80F3-069DC3A8FDB2}"/>
    <cellStyle name="Check Cell 2" xfId="58" xr:uid="{25D63622-B7C8-418B-B871-8A8636CD9C17}"/>
    <cellStyle name="Dobro 2" xfId="59" xr:uid="{B9267623-CA1A-43BB-A152-8F9B45477BA5}"/>
    <cellStyle name="Emphasis 1" xfId="60" xr:uid="{70687E51-EC76-43DB-B430-A2890A72F4F8}"/>
    <cellStyle name="Emphasis 2" xfId="61" xr:uid="{B9082A6D-F43A-495B-A8F6-7828183A5FFF}"/>
    <cellStyle name="Emphasis 3" xfId="62" xr:uid="{8172F8AA-227F-4AA4-9846-1DE08DD0A3CA}"/>
    <cellStyle name="Good 2" xfId="63" xr:uid="{A260B972-9206-48C5-B8BF-A92E2301B3D5}"/>
    <cellStyle name="Heading 1 2" xfId="64" xr:uid="{04DBCD92-18E8-4337-AF96-862F94176FBA}"/>
    <cellStyle name="Heading 2 2" xfId="65" xr:uid="{F1EC3450-015B-4020-8AD4-5E2901EEAB58}"/>
    <cellStyle name="Heading 3 2" xfId="66" xr:uid="{D7972F6A-42FB-4940-99F0-941BB458140E}"/>
    <cellStyle name="Heading 4 2" xfId="67" xr:uid="{82A9C67D-34FC-4094-8781-07B9182879BC}"/>
    <cellStyle name="Input 2" xfId="68" xr:uid="{AB69F2D0-C893-4D70-B4A2-54281A3C2457}"/>
    <cellStyle name="Isticanje1 2" xfId="69" xr:uid="{FFAF405D-EACF-4C6C-9496-AA5D82CA5280}"/>
    <cellStyle name="Isticanje2 2" xfId="70" xr:uid="{8E97B93D-C6B0-4E59-9703-59441E731FE5}"/>
    <cellStyle name="Isticanje3 2" xfId="71" xr:uid="{D454E8AB-D1DC-4509-8416-8ADD8872D1AA}"/>
    <cellStyle name="Isticanje4 2" xfId="72" xr:uid="{02B35383-11F4-4B2C-A904-FC7A29DAC3A8}"/>
    <cellStyle name="Isticanje5 2" xfId="73" xr:uid="{5E09FB29-9215-4929-A3E5-5858EB200EBB}"/>
    <cellStyle name="Isticanje6 2" xfId="74" xr:uid="{5733BA73-5139-4BFC-915A-86D2A0FEFB54}"/>
    <cellStyle name="Izlaz 2" xfId="75" xr:uid="{FA64094C-623D-4F63-9CA8-6E7281128015}"/>
    <cellStyle name="Izračun 2" xfId="76" xr:uid="{4A187D37-F6C2-4B9C-82D4-5E157B5808F1}"/>
    <cellStyle name="Linked Cell 2" xfId="77" xr:uid="{F64F3AB6-3509-4E29-9895-1BDF45D31972}"/>
    <cellStyle name="Loše 2" xfId="78" xr:uid="{D67CFD0B-F0CD-465D-B06A-1BC47D6C796E}"/>
    <cellStyle name="Naslov 1 2" xfId="79" xr:uid="{5B7F52AF-999E-43EA-ACEA-E306B5153D1E}"/>
    <cellStyle name="Naslov 2 2" xfId="80" xr:uid="{C9386A06-D48B-4C89-A3CA-B902872D5865}"/>
    <cellStyle name="Naslov 3 2" xfId="81" xr:uid="{A9948AF7-DAF0-4B1B-9C90-4E4AC09C00F6}"/>
    <cellStyle name="Naslov 4 2" xfId="82" xr:uid="{0CB26DDA-576A-4444-AAB1-E0D8F31F116A}"/>
    <cellStyle name="Neutral 2" xfId="83" xr:uid="{387B8DA9-ED91-4858-9A78-0751F607EB15}"/>
    <cellStyle name="Neutralno 2" xfId="84" xr:uid="{B1633CB9-F86F-4336-8775-6D5DB85CE7E5}"/>
    <cellStyle name="Normal 2" xfId="85" xr:uid="{AC51E703-0126-478A-B549-BF142CB03F82}"/>
    <cellStyle name="Normal 3" xfId="86" xr:uid="{0640071B-4466-4285-9C90-E3A4F2BE15E9}"/>
    <cellStyle name="Normal 4" xfId="87" xr:uid="{71349262-46C7-4AB0-A519-D45FE45242C6}"/>
    <cellStyle name="Normal 5" xfId="88" xr:uid="{46C6631D-29FA-4CC3-80FA-D5C067CCC1E7}"/>
    <cellStyle name="Normal 6" xfId="89" xr:uid="{E71A7FB9-B6DF-469B-A915-8F9D2F1EEED5}"/>
    <cellStyle name="Normalno" xfId="0" builtinId="0"/>
    <cellStyle name="Normalno 2" xfId="90" xr:uid="{FCD46DEC-7928-4259-B87B-4FFF39978BCE}"/>
    <cellStyle name="Normalno 3" xfId="91" xr:uid="{993BC42E-5D5C-4700-95C4-6571C32F0D45}"/>
    <cellStyle name="Note 2" xfId="92" xr:uid="{FC7F0804-07DA-4171-BF3F-707492651495}"/>
    <cellStyle name="Output 2" xfId="93" xr:uid="{C224CCDD-1324-4CD0-80DD-FB62E7AF035F}"/>
    <cellStyle name="Povezana ćelija 2" xfId="94" xr:uid="{94855C68-C39D-4EB3-BF1D-996FC9108A46}"/>
    <cellStyle name="Provjera ćelije 2" xfId="95" xr:uid="{B524BED1-1FFB-447B-B8C5-31CEC6775336}"/>
    <cellStyle name="SAPBEXaggData" xfId="96" xr:uid="{92298EDD-B4AA-4167-8FCB-89254595A106}"/>
    <cellStyle name="SAPBEXaggData 2" xfId="97" xr:uid="{0337DB80-274E-4886-B084-0ECDC3080918}"/>
    <cellStyle name="SAPBEXaggDataEmph" xfId="98" xr:uid="{34FA476B-4473-4C00-BB58-180F543141B9}"/>
    <cellStyle name="SAPBEXaggItem" xfId="99" xr:uid="{6941E969-68DF-4095-B52C-D54DED4DD69E}"/>
    <cellStyle name="SAPBEXaggItem 2" xfId="100" xr:uid="{473AAD4F-72C4-4F0D-BDFF-98C1A79B5FD9}"/>
    <cellStyle name="SAPBEXaggItem 3" xfId="101" xr:uid="{B277BB35-F2C8-422A-8FA6-DDE2058D5EB7}"/>
    <cellStyle name="SAPBEXaggItemX" xfId="102" xr:uid="{4E728D58-F37D-48F4-92E6-5EB350E6AF77}"/>
    <cellStyle name="SAPBEXchaText" xfId="103" xr:uid="{D4E90760-D03B-476C-95CD-D8FE280E121A}"/>
    <cellStyle name="SAPBEXchaText 2" xfId="104" xr:uid="{5C2BBB1B-8C92-4044-B565-5F88560A3F46}"/>
    <cellStyle name="SAPBEXchaText 3" xfId="105" xr:uid="{017A6A7E-17E1-418D-8263-232B13A5A7D4}"/>
    <cellStyle name="SAPBEXexcBad7" xfId="106" xr:uid="{416892B6-028F-4DB9-9F71-7A7477397F40}"/>
    <cellStyle name="SAPBEXexcBad8" xfId="107" xr:uid="{12EB4398-92B2-4838-9D5B-3D244FB00F3D}"/>
    <cellStyle name="SAPBEXexcBad9" xfId="108" xr:uid="{BE7F8C32-9E8C-4C7B-808E-E7BE11A6D78B}"/>
    <cellStyle name="SAPBEXexcCritical4" xfId="109" xr:uid="{41EDF790-F9F0-4ECD-9E27-6415967D663B}"/>
    <cellStyle name="SAPBEXexcCritical5" xfId="110" xr:uid="{4C1765B9-CF69-400F-9BA4-AC8911A645CB}"/>
    <cellStyle name="SAPBEXexcCritical6" xfId="111" xr:uid="{7E7E0AE4-892E-4F42-AF7A-B354A6DFD8DF}"/>
    <cellStyle name="SAPBEXexcGood1" xfId="112" xr:uid="{DA454D48-1077-4008-86EA-9A6B0CA9EC53}"/>
    <cellStyle name="SAPBEXexcGood2" xfId="113" xr:uid="{0AC667BA-8E14-4881-800F-D96DA95AC850}"/>
    <cellStyle name="SAPBEXexcGood3" xfId="114" xr:uid="{F15C44DA-0FBB-47D9-A240-C3FCDF005B1E}"/>
    <cellStyle name="SAPBEXfilterDrill" xfId="115" xr:uid="{80965DDE-CE97-4290-89A4-723347B6078D}"/>
    <cellStyle name="SAPBEXfilterDrill 2" xfId="116" xr:uid="{945938E3-D679-4C6A-813B-9C940F88770F}"/>
    <cellStyle name="SAPBEXfilterItem" xfId="117" xr:uid="{FB58F0C6-3657-45B7-A565-01E3F546D2EB}"/>
    <cellStyle name="SAPBEXfilterItem 2" xfId="118" xr:uid="{EF86E80C-2BB3-4267-A04B-7B6E246DEEE0}"/>
    <cellStyle name="SAPBEXfilterText" xfId="119" xr:uid="{D3EAF48D-8E4D-475B-B521-9540DE2ECB7D}"/>
    <cellStyle name="SAPBEXfilterText 2" xfId="120" xr:uid="{03347CD2-BF1C-4C43-9C52-BE56537C449B}"/>
    <cellStyle name="SAPBEXformats" xfId="121" xr:uid="{9063A5A8-3491-413D-A9B9-580869C84264}"/>
    <cellStyle name="SAPBEXformats 2" xfId="122" xr:uid="{E54577DB-132A-4E93-92CB-1852443F91C3}"/>
    <cellStyle name="SAPBEXheaderItem" xfId="123" xr:uid="{5BE9C77E-1612-4172-A341-C6B5B3515CF1}"/>
    <cellStyle name="SAPBEXheaderItem 2" xfId="124" xr:uid="{ED3C52EB-2E7E-4B34-ADC2-34030FED2285}"/>
    <cellStyle name="SAPBEXheaderText" xfId="125" xr:uid="{B739119D-21A1-4B86-97D9-36AEB72392F0}"/>
    <cellStyle name="SAPBEXheaderText 2" xfId="126" xr:uid="{0A5E8F29-ED06-4C0D-AF7E-2DF8EE61663E}"/>
    <cellStyle name="SAPBEXHLevel0" xfId="127" xr:uid="{4C28BDD9-77A0-4F9F-9ADA-5B6EEA0AECA7}"/>
    <cellStyle name="SAPBEXHLevel0 2" xfId="128" xr:uid="{DE521BA0-7E33-4590-9961-DE03764F9B74}"/>
    <cellStyle name="SAPBEXHLevel0 3" xfId="129" xr:uid="{8976C341-6D55-42CE-9E74-C1C59A4B9FA4}"/>
    <cellStyle name="SAPBEXHLevel0X" xfId="130" xr:uid="{9D3057FA-0E9A-4D11-984D-7EC4C100D218}"/>
    <cellStyle name="SAPBEXHLevel0X 2" xfId="131" xr:uid="{CBB5CB4D-C962-42E7-84E2-F33E4E5692A6}"/>
    <cellStyle name="SAPBEXHLevel1" xfId="132" xr:uid="{F1E49363-4059-41B0-B13A-ED630E50B4B1}"/>
    <cellStyle name="SAPBEXHLevel1 2" xfId="133" xr:uid="{35FDB032-3323-4AAE-A460-1994737C3062}"/>
    <cellStyle name="SAPBEXHLevel1 3" xfId="134" xr:uid="{5586822D-6511-4127-8C56-29841A9DF5E0}"/>
    <cellStyle name="SAPBEXHLevel1X" xfId="135" xr:uid="{FC088045-90A3-4926-B4E5-FE0ED8C17AB3}"/>
    <cellStyle name="SAPBEXHLevel2" xfId="136" xr:uid="{79C1BCCC-8C19-4E70-804F-581A9F822B23}"/>
    <cellStyle name="SAPBEXHLevel2 2" xfId="137" xr:uid="{924ED793-BDA9-4172-B5D6-818D293BC7BF}"/>
    <cellStyle name="SAPBEXHLevel2 3" xfId="138" xr:uid="{E282D3CD-5F72-4DF3-99AF-ADD6A2028806}"/>
    <cellStyle name="SAPBEXHLevel2X" xfId="139" xr:uid="{22839CD2-AF86-4FEB-9886-6E43A61CB5EA}"/>
    <cellStyle name="SAPBEXHLevel3" xfId="140" xr:uid="{A7E63D05-58B7-4F97-AAFE-4ED281FBC4FE}"/>
    <cellStyle name="SAPBEXHLevel3 2" xfId="141" xr:uid="{E85EADE5-154C-475E-94FF-EAC2A6FDF056}"/>
    <cellStyle name="SAPBEXHLevel3 3" xfId="142" xr:uid="{EE18796A-4839-4B19-AF70-1991CF529CC9}"/>
    <cellStyle name="SAPBEXHLevel3X" xfId="143" xr:uid="{5950D611-E8E1-4A1D-8496-28DF067AAF78}"/>
    <cellStyle name="SAPBEXinputData" xfId="144" xr:uid="{FE89648E-EEBC-4DD8-AC23-054DD064B4BC}"/>
    <cellStyle name="SAPBEXItemHeader" xfId="145" xr:uid="{532276A8-1E9F-4C09-B5DA-0FF1242996DB}"/>
    <cellStyle name="SAPBEXresData" xfId="146" xr:uid="{D1EDF0E8-E161-4221-BFF4-F96A4B3A811F}"/>
    <cellStyle name="SAPBEXresDataEmph" xfId="147" xr:uid="{4AFF3364-35B1-4840-A14A-0DA5B108AB08}"/>
    <cellStyle name="SAPBEXresDataEmph 2" xfId="148" xr:uid="{856BC191-0467-42F4-B091-D439B94651EE}"/>
    <cellStyle name="SAPBEXresItem" xfId="149" xr:uid="{334494E7-7B98-4EB3-9EDC-E64A42A41174}"/>
    <cellStyle name="SAPBEXresItemX" xfId="150" xr:uid="{6DD8E232-B4D7-46B8-9A84-243F49422580}"/>
    <cellStyle name="SAPBEXstdData" xfId="151" xr:uid="{0F5EF27B-7F8B-4DCA-B45A-E01EF1FB4181}"/>
    <cellStyle name="SAPBEXstdData 2" xfId="152" xr:uid="{39A31A9F-C26B-4AEF-9700-26AA17CAF9D2}"/>
    <cellStyle name="SAPBEXstdDataEmph" xfId="153" xr:uid="{2BC95337-CD57-4D61-A458-4F4AAF269497}"/>
    <cellStyle name="SAPBEXstdItem" xfId="154" xr:uid="{29AC4805-1882-49AE-9CE6-235B1D9B46EB}"/>
    <cellStyle name="SAPBEXstdItem 2" xfId="155" xr:uid="{8925DFB8-0A67-422C-80EC-8238779512A0}"/>
    <cellStyle name="SAPBEXstdItem 3" xfId="156" xr:uid="{588C23B4-3E85-4EBA-9CD4-8BD457B7E623}"/>
    <cellStyle name="SAPBEXstdItemX" xfId="157" xr:uid="{B053601C-8EFD-45F2-AC28-9720A85B3E00}"/>
    <cellStyle name="SAPBEXtitle" xfId="158" xr:uid="{5EB3D675-8479-4D9F-9455-6A50227998D9}"/>
    <cellStyle name="SAPBEXtitle 2" xfId="159" xr:uid="{0D98BC29-3201-4D60-BCC6-B9381E7C05FB}"/>
    <cellStyle name="SAPBEXunassignedItem" xfId="160" xr:uid="{0F599B2D-9A8F-4359-BA7F-AE974066BCFC}"/>
    <cellStyle name="SAPBEXunassignedItem 2" xfId="161" xr:uid="{E4C3648A-B6E8-4F69-A2B4-6DC66FA27630}"/>
    <cellStyle name="SAPBEXundefined" xfId="162" xr:uid="{60D8E93F-334C-43E7-8B2F-8246921F2123}"/>
    <cellStyle name="Sheet Title" xfId="163" xr:uid="{BABF21AC-B809-4DEF-96FC-D4C01091E8C9}"/>
    <cellStyle name="Tekst upozorenja 2" xfId="164" xr:uid="{A6CE63A8-BA5D-463C-B5FE-DDED7FC356B5}"/>
    <cellStyle name="Total 2" xfId="165" xr:uid="{303CEDDA-F9EE-4657-B34E-B14C292B4DD7}"/>
    <cellStyle name="Ukupni zbroj 2" xfId="166" xr:uid="{12DC5ED7-7069-4244-987E-C03DECFC8806}"/>
    <cellStyle name="Unos 2" xfId="167" xr:uid="{2678E8BC-BE23-4F9A-AFC9-4AB4A96AA0DB}"/>
    <cellStyle name="Warning Text 2" xfId="168" xr:uid="{0159B53D-6FAF-4535-88E7-21BDA9BC537E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6758"/>
      <rgbColor rgb="00C6F9C1"/>
      <rgbColor rgb="00FF8073"/>
      <rgbColor rgb="00FF3838"/>
      <rgbColor rgb="00FF1818"/>
      <rgbColor rgb="00CDDEE9"/>
      <rgbColor rgb="00FF9D25"/>
      <rgbColor rgb="00F58700"/>
      <rgbColor rgb="00848484"/>
      <rgbColor rgb="003C9654"/>
      <rgbColor rgb="00000000"/>
      <rgbColor rgb="00008080"/>
      <rgbColor rgb="00B7CFE8"/>
      <rgbColor rgb="00C3D6EB"/>
      <rgbColor rgb="009190D6"/>
      <rgbColor rgb="00993366"/>
      <rgbColor rgb="00FFFFCC"/>
      <rgbColor rgb="00CCFFFF"/>
      <rgbColor rgb="00660066"/>
      <rgbColor rgb="00FF8073"/>
      <rgbColor rgb="000066CC"/>
      <rgbColor rgb="00E0E5E8"/>
      <rgbColor rgb="00000080"/>
      <rgbColor rgb="00FF00FF"/>
      <rgbColor rgb="00FFFF00"/>
      <rgbColor rgb="00F2F2F2"/>
      <rgbColor rgb="00800080"/>
      <rgbColor rgb="00800000"/>
      <rgbColor rgb="00008080"/>
      <rgbColor rgb="000000FF"/>
      <rgbColor rgb="00C6C4C4"/>
      <rgbColor rgb="00D5E3F2"/>
      <rgbColor rgb="00CCFFCC"/>
      <rgbColor rgb="00FFFDC1"/>
      <rgbColor rgb="00D5E3F2"/>
      <rgbColor rgb="00FF988C"/>
      <rgbColor rgb="00C6C9CC"/>
      <rgbColor rgb="00FFCC99"/>
      <rgbColor rgb="004D6776"/>
      <rgbColor rgb="00EFF6FB"/>
      <rgbColor rgb="00ABEDA5"/>
      <rgbColor rgb="00FECC8E"/>
      <rgbColor rgb="00FDBB71"/>
      <rgbColor rgb="00FBA643"/>
      <rgbColor rgb="00B6D9E6"/>
      <rgbColor rgb="00BFC9D5"/>
      <rgbColor rgb="00003366"/>
      <rgbColor rgb="0094D88F"/>
      <rgbColor rgb="008DB0DB"/>
      <rgbColor rgb="00333300"/>
      <rgbColor rgb="00EAF1F6"/>
      <rgbColor rgb="00DBE5E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gif"/><Relationship Id="rId2" Type="http://schemas.openxmlformats.org/officeDocument/2006/relationships/image" Target="../media/image4.gif"/><Relationship Id="rId1" Type="http://schemas.openxmlformats.org/officeDocument/2006/relationships/image" Target="../media/image3.gif"/><Relationship Id="rId5" Type="http://schemas.openxmlformats.org/officeDocument/2006/relationships/image" Target="../media/image7.gif"/><Relationship Id="rId4" Type="http://schemas.openxmlformats.org/officeDocument/2006/relationships/image" Target="../media/image6.gi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gif"/><Relationship Id="rId1" Type="http://schemas.openxmlformats.org/officeDocument/2006/relationships/image" Target="../media/image3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13</xdr:row>
      <xdr:rowOff>133350</xdr:rowOff>
    </xdr:from>
    <xdr:to>
      <xdr:col>13</xdr:col>
      <xdr:colOff>219075</xdr:colOff>
      <xdr:row>60</xdr:row>
      <xdr:rowOff>85725</xdr:rowOff>
    </xdr:to>
    <xdr:pic macro="DesignIconClicked">
      <xdr:nvPicPr>
        <xdr:cNvPr id="335892" name="BEx5CA4FVL7DQ17MNUR2TECUR531" descr="analysis_prev" hidden="1">
          <a:extLst>
            <a:ext uri="{FF2B5EF4-FFF2-40B4-BE49-F238E27FC236}">
              <a16:creationId xmlns:a16="http://schemas.microsoft.com/office/drawing/2014/main" id="{B5729E66-8158-3239-A68A-144528B7FCF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2225"/>
          <a:ext cx="12230100" cy="788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2552700</xdr:colOff>
      <xdr:row>1</xdr:row>
      <xdr:rowOff>133350</xdr:rowOff>
    </xdr:to>
    <xdr:pic macro="[1]!DesignIconClicked">
      <xdr:nvPicPr>
        <xdr:cNvPr id="340996" name="BExVTD2LQW6EB0J2VW5DOCCET5U4" hidden="1">
          <a:extLst>
            <a:ext uri="{FF2B5EF4-FFF2-40B4-BE49-F238E27FC236}">
              <a16:creationId xmlns:a16="http://schemas.microsoft.com/office/drawing/2014/main" id="{9927C179-F8AB-E4D4-5DA9-E72298D24CC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61925"/>
          <a:ext cx="25527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676275</xdr:colOff>
      <xdr:row>6</xdr:row>
      <xdr:rowOff>133350</xdr:rowOff>
    </xdr:to>
    <xdr:pic macro="[1]!DesignIconClicked">
      <xdr:nvPicPr>
        <xdr:cNvPr id="333593" name="BExQHW0TSA3K2AO4CIV2EO1T5SIE" hidden="1">
          <a:extLst>
            <a:ext uri="{FF2B5EF4-FFF2-40B4-BE49-F238E27FC236}">
              <a16:creationId xmlns:a16="http://schemas.microsoft.com/office/drawing/2014/main" id="{3C35A88E-6B41-CE03-38C1-E36E8890174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24725" cy="156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9525</xdr:rowOff>
    </xdr:from>
    <xdr:to>
      <xdr:col>0</xdr:col>
      <xdr:colOff>76200</xdr:colOff>
      <xdr:row>1</xdr:row>
      <xdr:rowOff>57150</xdr:rowOff>
    </xdr:to>
    <xdr:pic macro="[1]!DesignIconClicked">
      <xdr:nvPicPr>
        <xdr:cNvPr id="333594" name="BEx1K5457XKLO7PCR6W8UY2NQ66C">
          <a:extLst>
            <a:ext uri="{FF2B5EF4-FFF2-40B4-BE49-F238E27FC236}">
              <a16:creationId xmlns:a16="http://schemas.microsoft.com/office/drawing/2014/main" id="{76B1E8A5-C194-1441-3686-6C74FE7C1A2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7239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0</xdr:col>
      <xdr:colOff>28575</xdr:colOff>
      <xdr:row>1</xdr:row>
      <xdr:rowOff>85725</xdr:rowOff>
    </xdr:from>
    <xdr:to>
      <xdr:col>0</xdr:col>
      <xdr:colOff>76200</xdr:colOff>
      <xdr:row>1</xdr:row>
      <xdr:rowOff>133350</xdr:rowOff>
    </xdr:to>
    <xdr:pic macro="[1]!DesignIconClicked">
      <xdr:nvPicPr>
        <xdr:cNvPr id="333595" name="BExKJPUFCKD3IN9VAS2CCPN1ID63">
          <a:extLst>
            <a:ext uri="{FF2B5EF4-FFF2-40B4-BE49-F238E27FC236}">
              <a16:creationId xmlns:a16="http://schemas.microsoft.com/office/drawing/2014/main" id="{0CAF3E9D-08CF-72F9-407A-C138E5E4C15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001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28575</xdr:colOff>
      <xdr:row>1</xdr:row>
      <xdr:rowOff>9525</xdr:rowOff>
    </xdr:from>
    <xdr:to>
      <xdr:col>1</xdr:col>
      <xdr:colOff>85725</xdr:colOff>
      <xdr:row>1</xdr:row>
      <xdr:rowOff>57150</xdr:rowOff>
    </xdr:to>
    <xdr:pic macro="[1]!DesignIconClicked">
      <xdr:nvPicPr>
        <xdr:cNvPr id="333596" name="BEx3HCG95ZMD1KFV1S6H6VJV5H2P">
          <a:extLst>
            <a:ext uri="{FF2B5EF4-FFF2-40B4-BE49-F238E27FC236}">
              <a16:creationId xmlns:a16="http://schemas.microsoft.com/office/drawing/2014/main" id="{AD83D639-805B-80C7-500F-0C6606A9938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225" y="7239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</xdr:col>
      <xdr:colOff>28575</xdr:colOff>
      <xdr:row>1</xdr:row>
      <xdr:rowOff>85725</xdr:rowOff>
    </xdr:from>
    <xdr:to>
      <xdr:col>1</xdr:col>
      <xdr:colOff>85725</xdr:colOff>
      <xdr:row>1</xdr:row>
      <xdr:rowOff>133350</xdr:rowOff>
    </xdr:to>
    <xdr:pic macro="[1]!DesignIconClicked">
      <xdr:nvPicPr>
        <xdr:cNvPr id="333597" name="BExXPC7CMBRY8U179KUGJCP3SXRD">
          <a:extLst>
            <a:ext uri="{FF2B5EF4-FFF2-40B4-BE49-F238E27FC236}">
              <a16:creationId xmlns:a16="http://schemas.microsoft.com/office/drawing/2014/main" id="{2F567EB7-361E-63F7-D53E-4B6D811FC11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225" y="8001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28575</xdr:colOff>
      <xdr:row>0</xdr:row>
      <xdr:rowOff>9525</xdr:rowOff>
    </xdr:from>
    <xdr:to>
      <xdr:col>2</xdr:col>
      <xdr:colOff>85725</xdr:colOff>
      <xdr:row>0</xdr:row>
      <xdr:rowOff>66675</xdr:rowOff>
    </xdr:to>
    <xdr:pic macro="[1]!DesignIconClicked">
      <xdr:nvPicPr>
        <xdr:cNvPr id="333598" name="BEx3SXS4PU4K8SWTCA382L4WIYSD">
          <a:extLst>
            <a:ext uri="{FF2B5EF4-FFF2-40B4-BE49-F238E27FC236}">
              <a16:creationId xmlns:a16="http://schemas.microsoft.com/office/drawing/2014/main" id="{A1FE798F-A28C-AFEB-46AC-9B74A2B4AE9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3625" y="9525"/>
          <a:ext cx="571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2</xdr:col>
      <xdr:colOff>28575</xdr:colOff>
      <xdr:row>0</xdr:row>
      <xdr:rowOff>85725</xdr:rowOff>
    </xdr:from>
    <xdr:to>
      <xdr:col>2</xdr:col>
      <xdr:colOff>85725</xdr:colOff>
      <xdr:row>0</xdr:row>
      <xdr:rowOff>142875</xdr:rowOff>
    </xdr:to>
    <xdr:pic macro="[1]!DesignIconClicked">
      <xdr:nvPicPr>
        <xdr:cNvPr id="333599" name="BEx99ESQ24Z7K7TFP49SYNMSVEQM">
          <a:extLst>
            <a:ext uri="{FF2B5EF4-FFF2-40B4-BE49-F238E27FC236}">
              <a16:creationId xmlns:a16="http://schemas.microsoft.com/office/drawing/2014/main" id="{00A592A0-AAE3-8A00-8276-6945B18726C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3625" y="85725"/>
          <a:ext cx="571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</xdr:colOff>
      <xdr:row>0</xdr:row>
      <xdr:rowOff>9525</xdr:rowOff>
    </xdr:from>
    <xdr:to>
      <xdr:col>3</xdr:col>
      <xdr:colOff>66675</xdr:colOff>
      <xdr:row>0</xdr:row>
      <xdr:rowOff>66675</xdr:rowOff>
    </xdr:to>
    <xdr:pic macro="[1]!DesignIconClicked">
      <xdr:nvPicPr>
        <xdr:cNvPr id="333600" name="BEx9BS2B0TXY832N4HRPI6BB086P">
          <a:extLst>
            <a:ext uri="{FF2B5EF4-FFF2-40B4-BE49-F238E27FC236}">
              <a16:creationId xmlns:a16="http://schemas.microsoft.com/office/drawing/2014/main" id="{76A05366-0570-53A2-F857-B1830D79A8E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525"/>
          <a:ext cx="476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3</xdr:col>
      <xdr:colOff>19050</xdr:colOff>
      <xdr:row>0</xdr:row>
      <xdr:rowOff>85725</xdr:rowOff>
    </xdr:from>
    <xdr:to>
      <xdr:col>3</xdr:col>
      <xdr:colOff>66675</xdr:colOff>
      <xdr:row>0</xdr:row>
      <xdr:rowOff>142875</xdr:rowOff>
    </xdr:to>
    <xdr:pic macro="[1]!DesignIconClicked">
      <xdr:nvPicPr>
        <xdr:cNvPr id="333601" name="BEx5GT5O1DDP2G8S2DYAJ9ZWE8WR">
          <a:extLst>
            <a:ext uri="{FF2B5EF4-FFF2-40B4-BE49-F238E27FC236}">
              <a16:creationId xmlns:a16="http://schemas.microsoft.com/office/drawing/2014/main" id="{1B33897A-8CED-1CF4-A529-A5F8B79B7A7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5725"/>
          <a:ext cx="476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28575</xdr:colOff>
      <xdr:row>0</xdr:row>
      <xdr:rowOff>9525</xdr:rowOff>
    </xdr:from>
    <xdr:to>
      <xdr:col>4</xdr:col>
      <xdr:colOff>76200</xdr:colOff>
      <xdr:row>0</xdr:row>
      <xdr:rowOff>66675</xdr:rowOff>
    </xdr:to>
    <xdr:pic macro="[1]!DesignIconClicked">
      <xdr:nvPicPr>
        <xdr:cNvPr id="333602" name="BExGLNLQ6C02UUCHSXM196U9AJ7X">
          <a:extLst>
            <a:ext uri="{FF2B5EF4-FFF2-40B4-BE49-F238E27FC236}">
              <a16:creationId xmlns:a16="http://schemas.microsoft.com/office/drawing/2014/main" id="{FEBA7E8F-EC52-D368-AD6B-C27F5CF1312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9575" y="9525"/>
          <a:ext cx="476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4</xdr:col>
      <xdr:colOff>28575</xdr:colOff>
      <xdr:row>0</xdr:row>
      <xdr:rowOff>85725</xdr:rowOff>
    </xdr:from>
    <xdr:to>
      <xdr:col>4</xdr:col>
      <xdr:colOff>76200</xdr:colOff>
      <xdr:row>0</xdr:row>
      <xdr:rowOff>142875</xdr:rowOff>
    </xdr:to>
    <xdr:pic macro="[1]!DesignIconClicked">
      <xdr:nvPicPr>
        <xdr:cNvPr id="333603" name="BExGSQHYD0HG0XGGW02JUTIYYSRP">
          <a:extLst>
            <a:ext uri="{FF2B5EF4-FFF2-40B4-BE49-F238E27FC236}">
              <a16:creationId xmlns:a16="http://schemas.microsoft.com/office/drawing/2014/main" id="{66DD7399-6EED-1158-4FCA-11D1797CA7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9575" y="85725"/>
          <a:ext cx="476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28575</xdr:colOff>
      <xdr:row>0</xdr:row>
      <xdr:rowOff>9525</xdr:rowOff>
    </xdr:from>
    <xdr:to>
      <xdr:col>5</xdr:col>
      <xdr:colOff>85725</xdr:colOff>
      <xdr:row>0</xdr:row>
      <xdr:rowOff>66675</xdr:rowOff>
    </xdr:to>
    <xdr:pic macro="[1]!DesignIconClicked">
      <xdr:nvPicPr>
        <xdr:cNvPr id="333604" name="BExQCMM56H7CWNJDZWA9BLQ8CZRM">
          <a:extLst>
            <a:ext uri="{FF2B5EF4-FFF2-40B4-BE49-F238E27FC236}">
              <a16:creationId xmlns:a16="http://schemas.microsoft.com/office/drawing/2014/main" id="{13379101-79F6-F0F5-9696-BB5C90AC1A1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9525"/>
          <a:ext cx="571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5</xdr:col>
      <xdr:colOff>28575</xdr:colOff>
      <xdr:row>0</xdr:row>
      <xdr:rowOff>85725</xdr:rowOff>
    </xdr:from>
    <xdr:to>
      <xdr:col>5</xdr:col>
      <xdr:colOff>85725</xdr:colOff>
      <xdr:row>0</xdr:row>
      <xdr:rowOff>142875</xdr:rowOff>
    </xdr:to>
    <xdr:pic macro="[1]!DesignIconClicked">
      <xdr:nvPicPr>
        <xdr:cNvPr id="333605" name="BExQB5EZP3CMQCI3133R4LI1N7UC">
          <a:extLst>
            <a:ext uri="{FF2B5EF4-FFF2-40B4-BE49-F238E27FC236}">
              <a16:creationId xmlns:a16="http://schemas.microsoft.com/office/drawing/2014/main" id="{12A45C8B-23A8-3033-D54E-F4E3197CC3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3025" y="85725"/>
          <a:ext cx="571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19050</xdr:colOff>
      <xdr:row>0</xdr:row>
      <xdr:rowOff>9525</xdr:rowOff>
    </xdr:from>
    <xdr:to>
      <xdr:col>6</xdr:col>
      <xdr:colOff>66675</xdr:colOff>
      <xdr:row>0</xdr:row>
      <xdr:rowOff>66675</xdr:rowOff>
    </xdr:to>
    <xdr:pic macro="[1]!DesignIconClicked">
      <xdr:nvPicPr>
        <xdr:cNvPr id="333606" name="BExTVOY51H76FNB7JRFDWP8OZFDP">
          <a:extLst>
            <a:ext uri="{FF2B5EF4-FFF2-40B4-BE49-F238E27FC236}">
              <a16:creationId xmlns:a16="http://schemas.microsoft.com/office/drawing/2014/main" id="{889FEA17-CC62-06CB-78D7-32F9B2E415C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9525"/>
          <a:ext cx="476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19050</xdr:colOff>
      <xdr:row>0</xdr:row>
      <xdr:rowOff>85725</xdr:rowOff>
    </xdr:from>
    <xdr:to>
      <xdr:col>6</xdr:col>
      <xdr:colOff>66675</xdr:colOff>
      <xdr:row>0</xdr:row>
      <xdr:rowOff>142875</xdr:rowOff>
    </xdr:to>
    <xdr:pic macro="[1]!DesignIconClicked">
      <xdr:nvPicPr>
        <xdr:cNvPr id="333607" name="BExD68U614BLJIPZ97WKGWWZOKHV">
          <a:extLst>
            <a:ext uri="{FF2B5EF4-FFF2-40B4-BE49-F238E27FC236}">
              <a16:creationId xmlns:a16="http://schemas.microsoft.com/office/drawing/2014/main" id="{19580FE2-2D9D-A87A-7300-42C532B332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85725"/>
          <a:ext cx="476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28575</xdr:colOff>
      <xdr:row>0</xdr:row>
      <xdr:rowOff>9525</xdr:rowOff>
    </xdr:from>
    <xdr:to>
      <xdr:col>7</xdr:col>
      <xdr:colOff>85725</xdr:colOff>
      <xdr:row>0</xdr:row>
      <xdr:rowOff>66675</xdr:rowOff>
    </xdr:to>
    <xdr:pic macro="[1]!DesignIconClicked">
      <xdr:nvPicPr>
        <xdr:cNvPr id="333608" name="BExF6A2L7AK1X44NH1E02W73JUKZ">
          <a:extLst>
            <a:ext uri="{FF2B5EF4-FFF2-40B4-BE49-F238E27FC236}">
              <a16:creationId xmlns:a16="http://schemas.microsoft.com/office/drawing/2014/main" id="{1934F40A-79EC-E5BC-9C09-BFB737FFB9C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9525"/>
          <a:ext cx="571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28575</xdr:colOff>
      <xdr:row>0</xdr:row>
      <xdr:rowOff>85725</xdr:rowOff>
    </xdr:from>
    <xdr:to>
      <xdr:col>7</xdr:col>
      <xdr:colOff>85725</xdr:colOff>
      <xdr:row>0</xdr:row>
      <xdr:rowOff>142875</xdr:rowOff>
    </xdr:to>
    <xdr:pic macro="[1]!DesignIconClicked">
      <xdr:nvPicPr>
        <xdr:cNvPr id="333609" name="BExQ5XYD4QGXZUXEWIDTS0Q627KF">
          <a:extLst>
            <a:ext uri="{FF2B5EF4-FFF2-40B4-BE49-F238E27FC236}">
              <a16:creationId xmlns:a16="http://schemas.microsoft.com/office/drawing/2014/main" id="{1F96465C-28A6-8FD1-83D0-983F412DD72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85725"/>
          <a:ext cx="571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2</xdr:row>
      <xdr:rowOff>0</xdr:rowOff>
    </xdr:from>
    <xdr:to>
      <xdr:col>0</xdr:col>
      <xdr:colOff>228600</xdr:colOff>
      <xdr:row>2</xdr:row>
      <xdr:rowOff>123825</xdr:rowOff>
    </xdr:to>
    <xdr:pic macro="[1]!DesignIconClicked">
      <xdr:nvPicPr>
        <xdr:cNvPr id="333610" name="BEx01Z17XZM7235W5TGDYQ8NA8KH">
          <a:extLst>
            <a:ext uri="{FF2B5EF4-FFF2-40B4-BE49-F238E27FC236}">
              <a16:creationId xmlns:a16="http://schemas.microsoft.com/office/drawing/2014/main" id="{D426834C-F130-EB25-957E-C577D8CE1F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8572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180975</xdr:colOff>
      <xdr:row>3</xdr:row>
      <xdr:rowOff>0</xdr:rowOff>
    </xdr:from>
    <xdr:to>
      <xdr:col>0</xdr:col>
      <xdr:colOff>314325</xdr:colOff>
      <xdr:row>3</xdr:row>
      <xdr:rowOff>123825</xdr:rowOff>
    </xdr:to>
    <xdr:pic macro="[1]!DesignIconClicked">
      <xdr:nvPicPr>
        <xdr:cNvPr id="333611" name="BExIMOI4I27NR2U6SJYTJLODY9CH">
          <a:extLst>
            <a:ext uri="{FF2B5EF4-FFF2-40B4-BE49-F238E27FC236}">
              <a16:creationId xmlns:a16="http://schemas.microsoft.com/office/drawing/2014/main" id="{4E050F91-61B5-A3F9-46D4-7A034368DB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0001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266700</xdr:colOff>
      <xdr:row>4</xdr:row>
      <xdr:rowOff>0</xdr:rowOff>
    </xdr:from>
    <xdr:to>
      <xdr:col>0</xdr:col>
      <xdr:colOff>400050</xdr:colOff>
      <xdr:row>4</xdr:row>
      <xdr:rowOff>123825</xdr:rowOff>
    </xdr:to>
    <xdr:pic macro="[1]!DesignIconClicked">
      <xdr:nvPicPr>
        <xdr:cNvPr id="333612" name="BExIIZVYS59O18JWB5QQ40EPEHDE">
          <a:extLst>
            <a:ext uri="{FF2B5EF4-FFF2-40B4-BE49-F238E27FC236}">
              <a16:creationId xmlns:a16="http://schemas.microsoft.com/office/drawing/2014/main" id="{CE1B9471-C65B-F361-EA83-69A94C239D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1430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352425</xdr:colOff>
      <xdr:row>5</xdr:row>
      <xdr:rowOff>0</xdr:rowOff>
    </xdr:from>
    <xdr:to>
      <xdr:col>0</xdr:col>
      <xdr:colOff>485775</xdr:colOff>
      <xdr:row>5</xdr:row>
      <xdr:rowOff>123825</xdr:rowOff>
    </xdr:to>
    <xdr:pic macro="[1]!DesignIconClicked">
      <xdr:nvPicPr>
        <xdr:cNvPr id="333613" name="BEx5J2OBG5YU9I1Y1I1DVU3G1YBV">
          <a:extLst>
            <a:ext uri="{FF2B5EF4-FFF2-40B4-BE49-F238E27FC236}">
              <a16:creationId xmlns:a16="http://schemas.microsoft.com/office/drawing/2014/main" id="{D0279541-D0BD-7EF8-06C9-3474A5B9481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12858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352425</xdr:colOff>
      <xdr:row>6</xdr:row>
      <xdr:rowOff>0</xdr:rowOff>
    </xdr:from>
    <xdr:to>
      <xdr:col>0</xdr:col>
      <xdr:colOff>485775</xdr:colOff>
      <xdr:row>6</xdr:row>
      <xdr:rowOff>123825</xdr:rowOff>
    </xdr:to>
    <xdr:pic macro="[1]!DesignIconClicked">
      <xdr:nvPicPr>
        <xdr:cNvPr id="333614" name="BEx1H5O5V0Z4S1JKW0UJ392EC32X">
          <a:extLst>
            <a:ext uri="{FF2B5EF4-FFF2-40B4-BE49-F238E27FC236}">
              <a16:creationId xmlns:a16="http://schemas.microsoft.com/office/drawing/2014/main" id="{EFAAE1CD-C47F-C94E-25DA-AD8AA0BB9B4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14287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542925</xdr:colOff>
      <xdr:row>7</xdr:row>
      <xdr:rowOff>133350</xdr:rowOff>
    </xdr:to>
    <xdr:pic macro="[1]!DesignIconClicked">
      <xdr:nvPicPr>
        <xdr:cNvPr id="331925" name="BExB2TMJEDEOK7P8F6238X4H0YQS" hidden="1">
          <a:extLst>
            <a:ext uri="{FF2B5EF4-FFF2-40B4-BE49-F238E27FC236}">
              <a16:creationId xmlns:a16="http://schemas.microsoft.com/office/drawing/2014/main" id="{242E6714-7754-B68B-FF2F-89BAC0192304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315200" cy="156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2</xdr:row>
      <xdr:rowOff>0</xdr:rowOff>
    </xdr:from>
    <xdr:to>
      <xdr:col>0</xdr:col>
      <xdr:colOff>142875</xdr:colOff>
      <xdr:row>2</xdr:row>
      <xdr:rowOff>123825</xdr:rowOff>
    </xdr:to>
    <xdr:pic macro="[1]!DesignIconClicked">
      <xdr:nvPicPr>
        <xdr:cNvPr id="331926" name="BEx9E0DR0GMTQE9WC6CA6BT9C1MD">
          <a:extLst>
            <a:ext uri="{FF2B5EF4-FFF2-40B4-BE49-F238E27FC236}">
              <a16:creationId xmlns:a16="http://schemas.microsoft.com/office/drawing/2014/main" id="{8C3EF4F7-A02C-7096-6504-062DC22B1E8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7143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3</xdr:row>
      <xdr:rowOff>0</xdr:rowOff>
    </xdr:from>
    <xdr:to>
      <xdr:col>0</xdr:col>
      <xdr:colOff>228600</xdr:colOff>
      <xdr:row>3</xdr:row>
      <xdr:rowOff>123825</xdr:rowOff>
    </xdr:to>
    <xdr:pic macro="[1]!DesignIconClicked">
      <xdr:nvPicPr>
        <xdr:cNvPr id="331927" name="BExGNFW13VO8UIK2YK8G43SWKPWN">
          <a:extLst>
            <a:ext uri="{FF2B5EF4-FFF2-40B4-BE49-F238E27FC236}">
              <a16:creationId xmlns:a16="http://schemas.microsoft.com/office/drawing/2014/main" id="{F30BB928-170D-1BD3-E504-A3EADDDE589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8572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180975</xdr:colOff>
      <xdr:row>4</xdr:row>
      <xdr:rowOff>0</xdr:rowOff>
    </xdr:from>
    <xdr:to>
      <xdr:col>0</xdr:col>
      <xdr:colOff>314325</xdr:colOff>
      <xdr:row>4</xdr:row>
      <xdr:rowOff>123825</xdr:rowOff>
    </xdr:to>
    <xdr:pic macro="[1]!DesignIconClicked">
      <xdr:nvPicPr>
        <xdr:cNvPr id="331928" name="BExIWHJON2UADCVNO29S22TTSVS5">
          <a:extLst>
            <a:ext uri="{FF2B5EF4-FFF2-40B4-BE49-F238E27FC236}">
              <a16:creationId xmlns:a16="http://schemas.microsoft.com/office/drawing/2014/main" id="{0A11D804-6451-1011-D977-1463047594B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0001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1628775</xdr:colOff>
      <xdr:row>0</xdr:row>
      <xdr:rowOff>133350</xdr:rowOff>
    </xdr:to>
    <xdr:pic macro="[1]!DesignIconClicked">
      <xdr:nvPicPr>
        <xdr:cNvPr id="333914" name="BExXPVZBBFZB568F3K3WIUDXZVS7" hidden="1">
          <a:extLst>
            <a:ext uri="{FF2B5EF4-FFF2-40B4-BE49-F238E27FC236}">
              <a16:creationId xmlns:a16="http://schemas.microsoft.com/office/drawing/2014/main" id="{C051344F-3A50-F84C-B482-BEA6492094C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2877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%20(x86)\Common%20Files\SAP%20Shared\BW\BExAnalyzer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BB01F-3333-43BC-AAA6-2F3ABA7C9CC5}">
  <sheetPr codeName="Sheet1"/>
  <dimension ref="A1:D15"/>
  <sheetViews>
    <sheetView workbookViewId="0"/>
  </sheetViews>
  <sheetFormatPr defaultRowHeight="11.25"/>
  <cols>
    <col min="3" max="4" width="9.33203125" customWidth="1"/>
    <col min="5" max="5" width="0" hidden="1" customWidth="1"/>
  </cols>
  <sheetData>
    <row r="1" spans="1:4">
      <c r="A1">
        <v>7</v>
      </c>
    </row>
    <row r="14" spans="1:4" ht="12.75">
      <c r="C14" s="1" t="s">
        <v>1</v>
      </c>
      <c r="D14" s="1"/>
    </row>
    <row r="15" spans="1:4">
      <c r="C15" s="3"/>
      <c r="D15" s="3"/>
    </row>
  </sheetData>
  <phoneticPr fontId="2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DBCA2-0199-44C2-A7AD-7830990E96A4}">
  <sheetPr codeName="Sheet5"/>
  <dimension ref="A1:K63"/>
  <sheetViews>
    <sheetView tabSelected="1" topLeftCell="A34" zoomScaleNormal="100" workbookViewId="0">
      <selection activeCell="M54" sqref="M54"/>
    </sheetView>
  </sheetViews>
  <sheetFormatPr defaultColWidth="11.1640625" defaultRowHeight="12.75"/>
  <cols>
    <col min="1" max="1" width="6.5" style="19" bestFit="1" customWidth="1"/>
    <col min="2" max="2" width="61.83203125" style="24" bestFit="1" customWidth="1"/>
    <col min="3" max="3" width="16.6640625" style="25" bestFit="1" customWidth="1"/>
    <col min="4" max="4" width="12.83203125" style="26" bestFit="1" customWidth="1"/>
    <col min="5" max="5" width="16.6640625" style="25" bestFit="1" customWidth="1"/>
    <col min="6" max="6" width="9.6640625" style="25" bestFit="1" customWidth="1"/>
    <col min="7" max="7" width="9.1640625" style="25" bestFit="1" customWidth="1"/>
    <col min="8" max="8" width="11.5" style="19" bestFit="1" customWidth="1"/>
    <col min="9" max="9" width="11.1640625" style="19"/>
    <col min="10" max="10" width="20.6640625" style="19" customWidth="1"/>
    <col min="11" max="16384" width="11.1640625" style="19"/>
  </cols>
  <sheetData>
    <row r="1" spans="1:8" ht="12.95" customHeight="1">
      <c r="A1" s="60" t="s">
        <v>35</v>
      </c>
      <c r="B1" s="60"/>
      <c r="C1" s="60"/>
      <c r="D1" s="60"/>
      <c r="E1" s="60"/>
      <c r="F1" s="60"/>
      <c r="G1" s="60"/>
    </row>
    <row r="2" spans="1:8">
      <c r="A2" s="29"/>
      <c r="B2" s="28"/>
      <c r="C2" s="28"/>
      <c r="D2" s="28"/>
      <c r="E2" s="28"/>
      <c r="F2" s="28"/>
      <c r="G2" s="28"/>
    </row>
    <row r="3" spans="1:8" ht="12.95" customHeight="1">
      <c r="A3" s="60" t="s">
        <v>36</v>
      </c>
      <c r="B3" s="60"/>
      <c r="C3" s="60"/>
      <c r="D3" s="60"/>
      <c r="E3" s="60"/>
      <c r="F3" s="60"/>
      <c r="G3" s="60"/>
    </row>
    <row r="4" spans="1:8">
      <c r="A4" s="29"/>
      <c r="B4" s="28"/>
      <c r="C4" s="28"/>
      <c r="D4" s="28"/>
      <c r="E4" s="28"/>
      <c r="F4" s="28"/>
      <c r="G4" s="28"/>
    </row>
    <row r="5" spans="1:8" s="20" customFormat="1" ht="38.25">
      <c r="A5" s="58" t="s">
        <v>5</v>
      </c>
      <c r="B5" s="58"/>
      <c r="C5" s="30" t="s">
        <v>33</v>
      </c>
      <c r="D5" s="30" t="s">
        <v>131</v>
      </c>
      <c r="E5" s="30" t="s">
        <v>34</v>
      </c>
      <c r="F5" s="30" t="s">
        <v>32</v>
      </c>
      <c r="G5" s="30" t="s">
        <v>138</v>
      </c>
    </row>
    <row r="6" spans="1:8" s="22" customFormat="1" ht="12.75" customHeight="1">
      <c r="A6" s="59">
        <v>1</v>
      </c>
      <c r="B6" s="59"/>
      <c r="C6" s="21">
        <v>2</v>
      </c>
      <c r="D6" s="21">
        <v>3</v>
      </c>
      <c r="E6" s="21">
        <v>5.0833333333333304</v>
      </c>
      <c r="F6" s="21">
        <v>6</v>
      </c>
      <c r="G6" s="21">
        <v>7</v>
      </c>
      <c r="H6" s="27"/>
    </row>
    <row r="7" spans="1:8" s="20" customFormat="1" ht="12.75" customHeight="1">
      <c r="A7" s="43"/>
      <c r="B7" s="41" t="s">
        <v>37</v>
      </c>
      <c r="C7" s="42">
        <f t="shared" ref="C7:E8" si="0">C8</f>
        <v>111791.66</v>
      </c>
      <c r="D7" s="40">
        <f t="shared" si="0"/>
        <v>695011</v>
      </c>
      <c r="E7" s="42">
        <f t="shared" si="0"/>
        <v>351656.95</v>
      </c>
      <c r="F7" s="42">
        <f t="shared" ref="F7:F12" si="1">E7/C7*100</f>
        <v>314.56456590768937</v>
      </c>
      <c r="G7" s="42">
        <f>E7/D7*100</f>
        <v>50.597321481242744</v>
      </c>
      <c r="H7" s="19"/>
    </row>
    <row r="8" spans="1:8" s="20" customFormat="1" ht="12.75" customHeight="1">
      <c r="A8" s="45" t="s">
        <v>132</v>
      </c>
      <c r="B8" s="46" t="s">
        <v>135</v>
      </c>
      <c r="C8" s="42">
        <f t="shared" si="0"/>
        <v>111791.66</v>
      </c>
      <c r="D8" s="40">
        <f t="shared" si="0"/>
        <v>695011</v>
      </c>
      <c r="E8" s="42">
        <f t="shared" si="0"/>
        <v>351656.95</v>
      </c>
      <c r="F8" s="42">
        <f t="shared" si="1"/>
        <v>314.56456590768937</v>
      </c>
      <c r="G8" s="42">
        <f>E8/D8*100</f>
        <v>50.597321481242744</v>
      </c>
      <c r="H8" s="19"/>
    </row>
    <row r="9" spans="1:8" s="32" customFormat="1" ht="12.75" customHeight="1">
      <c r="A9" s="45" t="s">
        <v>134</v>
      </c>
      <c r="B9" s="47" t="s">
        <v>136</v>
      </c>
      <c r="C9" s="42">
        <f>C10</f>
        <v>111791.66</v>
      </c>
      <c r="D9" s="31">
        <v>695011</v>
      </c>
      <c r="E9" s="42">
        <f>E10</f>
        <v>351656.95</v>
      </c>
      <c r="F9" s="42">
        <f t="shared" si="1"/>
        <v>314.56456590768937</v>
      </c>
      <c r="G9" s="42">
        <f>E9/D9*100</f>
        <v>50.597321481242744</v>
      </c>
      <c r="H9" s="23"/>
    </row>
    <row r="10" spans="1:8" s="20" customFormat="1" ht="12.75" customHeight="1">
      <c r="A10" s="48" t="s">
        <v>133</v>
      </c>
      <c r="B10" s="49" t="s">
        <v>136</v>
      </c>
      <c r="C10" s="39">
        <f>C11+C12</f>
        <v>111791.66</v>
      </c>
      <c r="D10" s="37"/>
      <c r="E10" s="39">
        <f>E11+E12</f>
        <v>351656.95</v>
      </c>
      <c r="F10" s="39">
        <f t="shared" si="1"/>
        <v>314.56456590768937</v>
      </c>
      <c r="G10" s="42"/>
      <c r="H10" s="19"/>
    </row>
    <row r="11" spans="1:8" s="20" customFormat="1" ht="12.75" customHeight="1">
      <c r="A11" s="50">
        <v>6711</v>
      </c>
      <c r="B11" s="51" t="s">
        <v>137</v>
      </c>
      <c r="C11" s="39">
        <v>109034.09</v>
      </c>
      <c r="D11" s="37"/>
      <c r="E11" s="39">
        <v>305978.96000000002</v>
      </c>
      <c r="F11" s="39">
        <f t="shared" si="1"/>
        <v>280.62687550288172</v>
      </c>
      <c r="G11" s="42"/>
      <c r="H11" s="19"/>
    </row>
    <row r="12" spans="1:8" s="20" customFormat="1" ht="12.75" customHeight="1">
      <c r="A12" s="50">
        <v>6712</v>
      </c>
      <c r="B12" s="51" t="s">
        <v>137</v>
      </c>
      <c r="C12" s="39">
        <v>2757.57</v>
      </c>
      <c r="D12" s="37"/>
      <c r="E12" s="39">
        <v>45677.99</v>
      </c>
      <c r="F12" s="39">
        <f t="shared" si="1"/>
        <v>1656.4580409563491</v>
      </c>
      <c r="G12" s="42"/>
      <c r="H12" s="19"/>
    </row>
    <row r="13" spans="1:8" s="20" customFormat="1" ht="12.75" customHeight="1">
      <c r="A13" s="43"/>
      <c r="B13" s="43"/>
      <c r="C13" s="44"/>
      <c r="D13" s="44"/>
      <c r="E13" s="44"/>
      <c r="F13" s="44"/>
      <c r="G13" s="42"/>
      <c r="H13" s="19"/>
    </row>
    <row r="14" spans="1:8" s="20" customFormat="1">
      <c r="A14" s="52"/>
      <c r="B14" s="41" t="s">
        <v>38</v>
      </c>
      <c r="C14" s="33">
        <f>C15+C56</f>
        <v>111791.66</v>
      </c>
      <c r="D14" s="33">
        <f>D15+D56</f>
        <v>695011</v>
      </c>
      <c r="E14" s="33">
        <f>E15+E56</f>
        <v>351656.95</v>
      </c>
      <c r="F14" s="33">
        <f>E14/C14*100</f>
        <v>314.56456590768937</v>
      </c>
      <c r="G14" s="42">
        <f>E14/D14*100</f>
        <v>50.597321481242744</v>
      </c>
      <c r="H14" s="19"/>
    </row>
    <row r="15" spans="1:8" s="23" customFormat="1">
      <c r="A15" s="53" t="s">
        <v>15</v>
      </c>
      <c r="B15" s="34" t="s">
        <v>16</v>
      </c>
      <c r="C15" s="42">
        <f>C16+C24+C51+C55</f>
        <v>109034.09</v>
      </c>
      <c r="D15" s="54">
        <f>D16+D24+D51+D55</f>
        <v>568107</v>
      </c>
      <c r="E15" s="42">
        <f>E16+E24+E51+E55</f>
        <v>305978.96000000002</v>
      </c>
      <c r="F15" s="33">
        <f>E15/C15*100</f>
        <v>280.62687550288172</v>
      </c>
      <c r="G15" s="42">
        <f>E15/D15*100</f>
        <v>53.859389164365169</v>
      </c>
    </row>
    <row r="16" spans="1:8" s="23" customFormat="1">
      <c r="A16" s="53" t="s">
        <v>39</v>
      </c>
      <c r="B16" s="34" t="s">
        <v>40</v>
      </c>
      <c r="C16" s="42">
        <f>C17+C20+C22</f>
        <v>55763.35</v>
      </c>
      <c r="D16" s="54">
        <v>247585</v>
      </c>
      <c r="E16" s="42">
        <f>E17+E20+E22</f>
        <v>198017.31</v>
      </c>
      <c r="F16" s="33">
        <f>E16/C16*100</f>
        <v>355.10296637486806</v>
      </c>
      <c r="G16" s="42">
        <f>E16/D16*100</f>
        <v>79.979526223317237</v>
      </c>
    </row>
    <row r="17" spans="1:7">
      <c r="A17" s="51" t="s">
        <v>41</v>
      </c>
      <c r="B17" s="35" t="s">
        <v>42</v>
      </c>
      <c r="C17" s="39">
        <f>C18+C19</f>
        <v>47178.84</v>
      </c>
      <c r="D17" s="38"/>
      <c r="E17" s="39">
        <f>E18+E19</f>
        <v>166842.5</v>
      </c>
      <c r="F17" s="36">
        <f>E17/C17*100</f>
        <v>353.63841077906966</v>
      </c>
      <c r="G17" s="42"/>
    </row>
    <row r="18" spans="1:7">
      <c r="A18" s="51" t="s">
        <v>43</v>
      </c>
      <c r="B18" s="35" t="s">
        <v>44</v>
      </c>
      <c r="C18" s="39">
        <v>47178.84</v>
      </c>
      <c r="D18" s="38"/>
      <c r="E18" s="39">
        <v>166561.19</v>
      </c>
      <c r="F18" s="36">
        <f>E18/C18*100</f>
        <v>353.04214770859141</v>
      </c>
      <c r="G18" s="42"/>
    </row>
    <row r="19" spans="1:7">
      <c r="A19" s="51" t="s">
        <v>45</v>
      </c>
      <c r="B19" s="35" t="s">
        <v>46</v>
      </c>
      <c r="C19" s="38"/>
      <c r="D19" s="38"/>
      <c r="E19" s="39">
        <v>281.31</v>
      </c>
      <c r="F19" s="36"/>
      <c r="G19" s="42"/>
    </row>
    <row r="20" spans="1:7">
      <c r="A20" s="51" t="s">
        <v>47</v>
      </c>
      <c r="B20" s="35" t="s">
        <v>48</v>
      </c>
      <c r="C20" s="39">
        <f>C21</f>
        <v>800</v>
      </c>
      <c r="D20" s="38"/>
      <c r="E20" s="39">
        <f>E21</f>
        <v>3645.79</v>
      </c>
      <c r="F20" s="36">
        <f t="shared" ref="F20:F27" si="2">E20/C20*100</f>
        <v>455.72375000000005</v>
      </c>
      <c r="G20" s="42"/>
    </row>
    <row r="21" spans="1:7">
      <c r="A21" s="51" t="s">
        <v>49</v>
      </c>
      <c r="B21" s="35" t="s">
        <v>48</v>
      </c>
      <c r="C21" s="39">
        <v>800</v>
      </c>
      <c r="D21" s="38"/>
      <c r="E21" s="39">
        <v>3645.79</v>
      </c>
      <c r="F21" s="36">
        <f t="shared" si="2"/>
        <v>455.72375000000005</v>
      </c>
      <c r="G21" s="42"/>
    </row>
    <row r="22" spans="1:7">
      <c r="A22" s="51" t="s">
        <v>50</v>
      </c>
      <c r="B22" s="35" t="s">
        <v>51</v>
      </c>
      <c r="C22" s="39">
        <f>C23</f>
        <v>7784.51</v>
      </c>
      <c r="D22" s="38"/>
      <c r="E22" s="39">
        <f>E23</f>
        <v>27529.02</v>
      </c>
      <c r="F22" s="36">
        <f t="shared" si="2"/>
        <v>353.63844352438372</v>
      </c>
      <c r="G22" s="42"/>
    </row>
    <row r="23" spans="1:7">
      <c r="A23" s="51" t="s">
        <v>52</v>
      </c>
      <c r="B23" s="35" t="s">
        <v>53</v>
      </c>
      <c r="C23" s="39">
        <v>7784.51</v>
      </c>
      <c r="D23" s="38"/>
      <c r="E23" s="39">
        <v>27529.02</v>
      </c>
      <c r="F23" s="36">
        <f t="shared" si="2"/>
        <v>353.63844352438372</v>
      </c>
      <c r="G23" s="42"/>
    </row>
    <row r="24" spans="1:7" s="23" customFormat="1">
      <c r="A24" s="53" t="s">
        <v>54</v>
      </c>
      <c r="B24" s="34" t="s">
        <v>55</v>
      </c>
      <c r="C24" s="42">
        <f>C25+C29+C34+C44+C46</f>
        <v>53202.899999999994</v>
      </c>
      <c r="D24" s="54">
        <f>303026+16591</f>
        <v>319617</v>
      </c>
      <c r="E24" s="42">
        <f>E25+E29+E34+E44+E46</f>
        <v>107950.36999999998</v>
      </c>
      <c r="F24" s="33">
        <f t="shared" si="2"/>
        <v>202.9031688122264</v>
      </c>
      <c r="G24" s="42">
        <f>E24/D24*100</f>
        <v>33.774914976362332</v>
      </c>
    </row>
    <row r="25" spans="1:7">
      <c r="A25" s="51" t="s">
        <v>56</v>
      </c>
      <c r="B25" s="35" t="s">
        <v>57</v>
      </c>
      <c r="C25" s="39">
        <f>SUM(C26:C28)</f>
        <v>5575.99</v>
      </c>
      <c r="D25" s="55"/>
      <c r="E25" s="39">
        <f>SUM(E26:E28)</f>
        <v>18249.73</v>
      </c>
      <c r="F25" s="36">
        <f t="shared" si="2"/>
        <v>327.29129715081984</v>
      </c>
      <c r="G25" s="42"/>
    </row>
    <row r="26" spans="1:7">
      <c r="A26" s="51" t="s">
        <v>58</v>
      </c>
      <c r="B26" s="35" t="s">
        <v>59</v>
      </c>
      <c r="C26" s="39">
        <v>5516.5</v>
      </c>
      <c r="D26" s="38"/>
      <c r="E26" s="39">
        <v>13376.02</v>
      </c>
      <c r="F26" s="36">
        <f t="shared" si="2"/>
        <v>242.47294480195777</v>
      </c>
      <c r="G26" s="42"/>
    </row>
    <row r="27" spans="1:7">
      <c r="A27" s="51" t="s">
        <v>60</v>
      </c>
      <c r="B27" s="35" t="s">
        <v>61</v>
      </c>
      <c r="C27" s="39">
        <v>59.49</v>
      </c>
      <c r="D27" s="38"/>
      <c r="E27" s="39">
        <v>4723.71</v>
      </c>
      <c r="F27" s="36">
        <f t="shared" si="2"/>
        <v>7940.3429147755933</v>
      </c>
      <c r="G27" s="42"/>
    </row>
    <row r="28" spans="1:7">
      <c r="A28" s="51" t="s">
        <v>62</v>
      </c>
      <c r="B28" s="35" t="s">
        <v>63</v>
      </c>
      <c r="C28" s="38"/>
      <c r="D28" s="38"/>
      <c r="E28" s="39">
        <v>150</v>
      </c>
      <c r="F28" s="36"/>
      <c r="G28" s="42"/>
    </row>
    <row r="29" spans="1:7">
      <c r="A29" s="51" t="s">
        <v>64</v>
      </c>
      <c r="B29" s="35" t="s">
        <v>65</v>
      </c>
      <c r="C29" s="39">
        <f>SUM(C30:C33)</f>
        <v>1671.35</v>
      </c>
      <c r="D29" s="38"/>
      <c r="E29" s="39">
        <f>SUM(E30:E33)</f>
        <v>6685.4599999999991</v>
      </c>
      <c r="F29" s="36">
        <f>E29/C29*100</f>
        <v>400.00358991234623</v>
      </c>
      <c r="G29" s="42"/>
    </row>
    <row r="30" spans="1:7">
      <c r="A30" s="51" t="s">
        <v>66</v>
      </c>
      <c r="B30" s="35" t="s">
        <v>67</v>
      </c>
      <c r="C30" s="39">
        <v>846.42</v>
      </c>
      <c r="D30" s="38"/>
      <c r="E30" s="39">
        <v>2498.56</v>
      </c>
      <c r="F30" s="36">
        <f>E30/C30*100</f>
        <v>295.19151248789018</v>
      </c>
      <c r="G30" s="42"/>
    </row>
    <row r="31" spans="1:7">
      <c r="A31" s="51" t="s">
        <v>68</v>
      </c>
      <c r="B31" s="35" t="s">
        <v>69</v>
      </c>
      <c r="C31" s="39">
        <v>129.9</v>
      </c>
      <c r="D31" s="38"/>
      <c r="E31" s="39">
        <v>1644.72</v>
      </c>
      <c r="F31" s="36">
        <f>E31/C31*100</f>
        <v>1266.1431870669746</v>
      </c>
      <c r="G31" s="42"/>
    </row>
    <row r="32" spans="1:7">
      <c r="A32" s="51" t="s">
        <v>70</v>
      </c>
      <c r="B32" s="35" t="s">
        <v>71</v>
      </c>
      <c r="C32" s="38"/>
      <c r="D32" s="38"/>
      <c r="E32" s="39">
        <v>221.95</v>
      </c>
      <c r="F32" s="36"/>
      <c r="G32" s="42"/>
    </row>
    <row r="33" spans="1:7">
      <c r="A33" s="51" t="s">
        <v>72</v>
      </c>
      <c r="B33" s="35" t="s">
        <v>73</v>
      </c>
      <c r="C33" s="39">
        <v>695.03</v>
      </c>
      <c r="D33" s="38"/>
      <c r="E33" s="39">
        <v>2320.23</v>
      </c>
      <c r="F33" s="36">
        <f t="shared" ref="F33:F42" si="3">E33/C33*100</f>
        <v>333.83163316691366</v>
      </c>
      <c r="G33" s="42"/>
    </row>
    <row r="34" spans="1:7">
      <c r="A34" s="51" t="s">
        <v>74</v>
      </c>
      <c r="B34" s="35" t="s">
        <v>75</v>
      </c>
      <c r="C34" s="39">
        <f>SUM(C35:C43)</f>
        <v>18637.48</v>
      </c>
      <c r="D34" s="38"/>
      <c r="E34" s="39">
        <f>SUM(E35:E43)</f>
        <v>54842.139999999992</v>
      </c>
      <c r="F34" s="36">
        <f t="shared" si="3"/>
        <v>294.25727083275206</v>
      </c>
      <c r="G34" s="42"/>
    </row>
    <row r="35" spans="1:7">
      <c r="A35" s="51" t="s">
        <v>76</v>
      </c>
      <c r="B35" s="35" t="s">
        <v>77</v>
      </c>
      <c r="C35" s="39">
        <v>223.34</v>
      </c>
      <c r="D35" s="38"/>
      <c r="E35" s="39">
        <v>1492.24</v>
      </c>
      <c r="F35" s="36">
        <f t="shared" si="3"/>
        <v>668.14721948598549</v>
      </c>
      <c r="G35" s="42"/>
    </row>
    <row r="36" spans="1:7">
      <c r="A36" s="51" t="s">
        <v>78</v>
      </c>
      <c r="B36" s="35" t="s">
        <v>79</v>
      </c>
      <c r="C36" s="39">
        <v>2628.73</v>
      </c>
      <c r="D36" s="38"/>
      <c r="E36" s="39">
        <v>1734.41</v>
      </c>
      <c r="F36" s="36">
        <f t="shared" si="3"/>
        <v>65.979008875008077</v>
      </c>
      <c r="G36" s="42"/>
    </row>
    <row r="37" spans="1:7">
      <c r="A37" s="51" t="s">
        <v>80</v>
      </c>
      <c r="B37" s="35" t="s">
        <v>81</v>
      </c>
      <c r="C37" s="39">
        <v>1805.02</v>
      </c>
      <c r="D37" s="38"/>
      <c r="E37" s="39">
        <v>4296.24</v>
      </c>
      <c r="F37" s="36">
        <f t="shared" si="3"/>
        <v>238.0161992664901</v>
      </c>
      <c r="G37" s="42"/>
    </row>
    <row r="38" spans="1:7">
      <c r="A38" s="51" t="s">
        <v>82</v>
      </c>
      <c r="B38" s="35" t="s">
        <v>83</v>
      </c>
      <c r="C38" s="39">
        <v>1208.94</v>
      </c>
      <c r="D38" s="38"/>
      <c r="E38" s="39">
        <v>1745.16</v>
      </c>
      <c r="F38" s="36">
        <f t="shared" si="3"/>
        <v>144.3545585388853</v>
      </c>
      <c r="G38" s="42"/>
    </row>
    <row r="39" spans="1:7">
      <c r="A39" s="51" t="s">
        <v>84</v>
      </c>
      <c r="B39" s="35" t="s">
        <v>85</v>
      </c>
      <c r="C39" s="39">
        <v>6449.1</v>
      </c>
      <c r="D39" s="38"/>
      <c r="E39" s="39">
        <v>28046.07</v>
      </c>
      <c r="F39" s="36">
        <f t="shared" si="3"/>
        <v>434.88347211238772</v>
      </c>
      <c r="G39" s="42"/>
    </row>
    <row r="40" spans="1:7">
      <c r="A40" s="51" t="s">
        <v>86</v>
      </c>
      <c r="B40" s="35" t="s">
        <v>87</v>
      </c>
      <c r="C40" s="39">
        <v>102</v>
      </c>
      <c r="D40" s="38"/>
      <c r="E40" s="39">
        <v>159</v>
      </c>
      <c r="F40" s="36">
        <f t="shared" si="3"/>
        <v>155.88235294117646</v>
      </c>
      <c r="G40" s="42"/>
    </row>
    <row r="41" spans="1:7">
      <c r="A41" s="51" t="s">
        <v>88</v>
      </c>
      <c r="B41" s="35" t="s">
        <v>89</v>
      </c>
      <c r="C41" s="39">
        <v>4989.8999999999996</v>
      </c>
      <c r="D41" s="38"/>
      <c r="E41" s="39">
        <v>4197.7</v>
      </c>
      <c r="F41" s="36">
        <f t="shared" si="3"/>
        <v>84.123930339285351</v>
      </c>
      <c r="G41" s="42"/>
    </row>
    <row r="42" spans="1:7">
      <c r="A42" s="51" t="s">
        <v>90</v>
      </c>
      <c r="B42" s="35" t="s">
        <v>91</v>
      </c>
      <c r="C42" s="39">
        <v>1230.45</v>
      </c>
      <c r="D42" s="38"/>
      <c r="E42" s="39">
        <v>10821.32</v>
      </c>
      <c r="F42" s="36">
        <f t="shared" si="3"/>
        <v>879.46036003088284</v>
      </c>
      <c r="G42" s="42"/>
    </row>
    <row r="43" spans="1:7">
      <c r="A43" s="51" t="s">
        <v>92</v>
      </c>
      <c r="B43" s="35" t="s">
        <v>93</v>
      </c>
      <c r="C43" s="38"/>
      <c r="D43" s="38"/>
      <c r="E43" s="39">
        <v>2350</v>
      </c>
      <c r="F43" s="36"/>
      <c r="G43" s="42"/>
    </row>
    <row r="44" spans="1:7">
      <c r="A44" s="51" t="s">
        <v>94</v>
      </c>
      <c r="B44" s="35" t="s">
        <v>95</v>
      </c>
      <c r="C44" s="39">
        <f>C45</f>
        <v>6952.21</v>
      </c>
      <c r="D44" s="38"/>
      <c r="E44" s="39">
        <f>E45</f>
        <v>1838.76</v>
      </c>
      <c r="F44" s="36">
        <f t="shared" ref="F44:F49" si="4">E44/C44*100</f>
        <v>26.448568153148422</v>
      </c>
      <c r="G44" s="42"/>
    </row>
    <row r="45" spans="1:7">
      <c r="A45" s="51" t="s">
        <v>96</v>
      </c>
      <c r="B45" s="35" t="s">
        <v>95</v>
      </c>
      <c r="C45" s="39">
        <v>6952.21</v>
      </c>
      <c r="D45" s="38"/>
      <c r="E45" s="39">
        <v>1838.76</v>
      </c>
      <c r="F45" s="36">
        <f t="shared" si="4"/>
        <v>26.448568153148422</v>
      </c>
      <c r="G45" s="42"/>
    </row>
    <row r="46" spans="1:7">
      <c r="A46" s="51" t="s">
        <v>97</v>
      </c>
      <c r="B46" s="35" t="s">
        <v>98</v>
      </c>
      <c r="C46" s="39">
        <f>SUM(C47:C50)</f>
        <v>20365.87</v>
      </c>
      <c r="D46" s="38"/>
      <c r="E46" s="39">
        <f>SUM(E47:E50)</f>
        <v>26334.280000000002</v>
      </c>
      <c r="F46" s="36">
        <f t="shared" si="4"/>
        <v>129.30594175451381</v>
      </c>
      <c r="G46" s="42"/>
    </row>
    <row r="47" spans="1:7" ht="25.5">
      <c r="A47" s="51" t="s">
        <v>99</v>
      </c>
      <c r="B47" s="35" t="s">
        <v>100</v>
      </c>
      <c r="C47" s="39">
        <v>19861.78</v>
      </c>
      <c r="D47" s="38"/>
      <c r="E47" s="39">
        <v>23826.9</v>
      </c>
      <c r="F47" s="36">
        <f t="shared" si="4"/>
        <v>119.96356821996821</v>
      </c>
      <c r="G47" s="42"/>
    </row>
    <row r="48" spans="1:7">
      <c r="A48" s="51" t="s">
        <v>101</v>
      </c>
      <c r="B48" s="35" t="s">
        <v>102</v>
      </c>
      <c r="C48" s="39">
        <v>227.55</v>
      </c>
      <c r="D48" s="38"/>
      <c r="E48" s="39">
        <v>2028.88</v>
      </c>
      <c r="F48" s="36">
        <f t="shared" si="4"/>
        <v>891.61942430235115</v>
      </c>
      <c r="G48" s="42"/>
    </row>
    <row r="49" spans="1:11">
      <c r="A49" s="51" t="s">
        <v>103</v>
      </c>
      <c r="B49" s="35" t="s">
        <v>104</v>
      </c>
      <c r="C49" s="39">
        <v>276.54000000000002</v>
      </c>
      <c r="D49" s="38"/>
      <c r="E49" s="39">
        <v>313.54000000000002</v>
      </c>
      <c r="F49" s="36">
        <f t="shared" si="4"/>
        <v>113.37961958487017</v>
      </c>
      <c r="G49" s="42"/>
    </row>
    <row r="50" spans="1:11">
      <c r="A50" s="51" t="s">
        <v>105</v>
      </c>
      <c r="B50" s="35" t="s">
        <v>106</v>
      </c>
      <c r="C50" s="38"/>
      <c r="D50" s="38"/>
      <c r="E50" s="39">
        <v>164.96</v>
      </c>
      <c r="F50" s="36"/>
      <c r="G50" s="42"/>
    </row>
    <row r="51" spans="1:11" s="23" customFormat="1">
      <c r="A51" s="53" t="s">
        <v>107</v>
      </c>
      <c r="B51" s="34" t="s">
        <v>108</v>
      </c>
      <c r="C51" s="42">
        <f>C52</f>
        <v>67.84</v>
      </c>
      <c r="D51" s="54">
        <v>268</v>
      </c>
      <c r="E51" s="42">
        <f>E52</f>
        <v>11.28</v>
      </c>
      <c r="F51" s="33">
        <f>E51/C51*100</f>
        <v>16.627358490566035</v>
      </c>
      <c r="G51" s="42">
        <f>E51/D51*100</f>
        <v>4.2089552238805972</v>
      </c>
      <c r="H51" s="57"/>
    </row>
    <row r="52" spans="1:11">
      <c r="A52" s="51" t="s">
        <v>109</v>
      </c>
      <c r="B52" s="35" t="s">
        <v>110</v>
      </c>
      <c r="C52" s="39">
        <f>C53+C54</f>
        <v>67.84</v>
      </c>
      <c r="D52" s="38"/>
      <c r="E52" s="39">
        <f>E53+E54</f>
        <v>11.28</v>
      </c>
      <c r="F52" s="36">
        <f t="shared" ref="F52" si="5">E52/C52*100</f>
        <v>16.627358490566035</v>
      </c>
      <c r="G52" s="42"/>
    </row>
    <row r="53" spans="1:11">
      <c r="A53" s="51" t="s">
        <v>111</v>
      </c>
      <c r="B53" s="35" t="s">
        <v>112</v>
      </c>
      <c r="C53" s="39">
        <v>66.36</v>
      </c>
      <c r="D53" s="38"/>
      <c r="E53" s="38"/>
      <c r="F53" s="36">
        <f>E53/C53*100</f>
        <v>0</v>
      </c>
      <c r="G53" s="42"/>
    </row>
    <row r="54" spans="1:11">
      <c r="A54" s="51" t="s">
        <v>113</v>
      </c>
      <c r="B54" s="35" t="s">
        <v>114</v>
      </c>
      <c r="C54" s="39">
        <v>1.48</v>
      </c>
      <c r="D54" s="38"/>
      <c r="E54" s="39">
        <v>11.28</v>
      </c>
      <c r="F54" s="36">
        <f>E54/C54*100</f>
        <v>762.16216216216208</v>
      </c>
      <c r="G54" s="42"/>
    </row>
    <row r="55" spans="1:11" s="23" customFormat="1" ht="25.5">
      <c r="A55" s="53" t="s">
        <v>127</v>
      </c>
      <c r="B55" s="34" t="s">
        <v>128</v>
      </c>
      <c r="C55" s="42"/>
      <c r="D55" s="54">
        <v>637</v>
      </c>
      <c r="E55" s="42"/>
      <c r="F55" s="33"/>
      <c r="G55" s="42">
        <f>E55/D55*100</f>
        <v>0</v>
      </c>
    </row>
    <row r="56" spans="1:11">
      <c r="A56" s="53" t="s">
        <v>17</v>
      </c>
      <c r="B56" s="34" t="s">
        <v>18</v>
      </c>
      <c r="C56" s="42">
        <v>2757.57</v>
      </c>
      <c r="D56" s="56">
        <f>D57+D58</f>
        <v>126904</v>
      </c>
      <c r="E56" s="42">
        <v>45677.99</v>
      </c>
      <c r="F56" s="33">
        <f>E56/C56*100</f>
        <v>1656.4580409563491</v>
      </c>
      <c r="G56" s="42">
        <f>E56/D56*100</f>
        <v>35.994129420664436</v>
      </c>
      <c r="H56" s="23"/>
      <c r="I56" s="23"/>
      <c r="J56" s="23"/>
      <c r="K56" s="23"/>
    </row>
    <row r="57" spans="1:11" s="23" customFormat="1">
      <c r="A57" s="53" t="s">
        <v>129</v>
      </c>
      <c r="B57" s="34" t="s">
        <v>130</v>
      </c>
      <c r="C57" s="42"/>
      <c r="D57" s="54">
        <v>17918</v>
      </c>
      <c r="E57" s="42"/>
      <c r="F57" s="33"/>
      <c r="G57" s="42"/>
    </row>
    <row r="58" spans="1:11" s="23" customFormat="1">
      <c r="A58" s="53" t="s">
        <v>115</v>
      </c>
      <c r="B58" s="34" t="s">
        <v>116</v>
      </c>
      <c r="C58" s="42">
        <f>C59+C62</f>
        <v>2757.57</v>
      </c>
      <c r="D58" s="54">
        <f>32134+76852</f>
        <v>108986</v>
      </c>
      <c r="E58" s="42">
        <f>E59+E62</f>
        <v>45677.990000000005</v>
      </c>
      <c r="F58" s="33">
        <f>E58/C58*100</f>
        <v>1656.4580409563494</v>
      </c>
      <c r="G58" s="42">
        <f>E58/D58*100</f>
        <v>41.911796010496765</v>
      </c>
      <c r="H58" s="57"/>
    </row>
    <row r="59" spans="1:11">
      <c r="A59" s="51" t="s">
        <v>117</v>
      </c>
      <c r="B59" s="35" t="s">
        <v>118</v>
      </c>
      <c r="C59" s="39">
        <f>C60+C61</f>
        <v>2757.57</v>
      </c>
      <c r="D59" s="55"/>
      <c r="E59" s="39">
        <f>E60+E61</f>
        <v>22607.99</v>
      </c>
      <c r="F59" s="36">
        <f>E59/C59*100</f>
        <v>819.85189859187619</v>
      </c>
      <c r="G59" s="42"/>
    </row>
    <row r="60" spans="1:11">
      <c r="A60" s="51" t="s">
        <v>119</v>
      </c>
      <c r="B60" s="35" t="s">
        <v>120</v>
      </c>
      <c r="C60" s="39">
        <v>2757.57</v>
      </c>
      <c r="D60" s="38"/>
      <c r="E60" s="39">
        <v>20488.29</v>
      </c>
      <c r="F60" s="36">
        <f>E60/C60*100</f>
        <v>742.98349633916814</v>
      </c>
      <c r="G60" s="42"/>
    </row>
    <row r="61" spans="1:11">
      <c r="A61" s="51" t="s">
        <v>121</v>
      </c>
      <c r="B61" s="35" t="s">
        <v>122</v>
      </c>
      <c r="C61" s="38"/>
      <c r="D61" s="38"/>
      <c r="E61" s="39">
        <v>2119.6999999999998</v>
      </c>
      <c r="F61" s="33"/>
      <c r="G61" s="42"/>
    </row>
    <row r="62" spans="1:11">
      <c r="A62" s="51" t="s">
        <v>123</v>
      </c>
      <c r="B62" s="35" t="s">
        <v>124</v>
      </c>
      <c r="C62" s="38"/>
      <c r="D62" s="38"/>
      <c r="E62" s="39">
        <f>E63</f>
        <v>23070</v>
      </c>
      <c r="F62" s="33"/>
      <c r="G62" s="42"/>
    </row>
    <row r="63" spans="1:11">
      <c r="A63" s="51" t="s">
        <v>125</v>
      </c>
      <c r="B63" s="35" t="s">
        <v>126</v>
      </c>
      <c r="C63" s="38"/>
      <c r="D63" s="38"/>
      <c r="E63" s="39">
        <v>23070</v>
      </c>
      <c r="F63" s="33"/>
      <c r="G63" s="42"/>
    </row>
  </sheetData>
  <mergeCells count="4">
    <mergeCell ref="A5:B5"/>
    <mergeCell ref="A6:B6"/>
    <mergeCell ref="A3:G3"/>
    <mergeCell ref="A1:G1"/>
  </mergeCells>
  <pageMargins left="0.19685039370078741" right="0.19685039370078741" top="0.35433070866141736" bottom="0.43307086614173229" header="0.19685039370078741" footer="0.23622047244094491"/>
  <pageSetup paperSize="9" orientation="landscape" r:id="rId1"/>
  <headerFooter alignWithMargins="0">
    <oddFooter>&amp;LVrijeme  izvođenja upita: &amp;D. &amp;T&amp;R&amp;P/&amp;N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44073-F6EE-4E2E-B8C3-49097C717BFD}">
  <sheetPr codeName="Sheet4">
    <pageSetUpPr autoPageBreaks="0"/>
  </sheetPr>
  <dimension ref="A1:M315"/>
  <sheetViews>
    <sheetView zoomScaleNormal="100" workbookViewId="0">
      <selection activeCell="B2" sqref="B2"/>
    </sheetView>
  </sheetViews>
  <sheetFormatPr defaultRowHeight="11.25"/>
  <cols>
    <col min="1" max="1" width="2.83203125" style="2" customWidth="1"/>
    <col min="2" max="2" width="44.83203125" style="2" bestFit="1" customWidth="1"/>
    <col min="3" max="3" width="40.5" style="2" bestFit="1" customWidth="1"/>
    <col min="4" max="4" width="19.83203125" style="2" bestFit="1" customWidth="1"/>
    <col min="5" max="5" width="18.83203125" style="2" bestFit="1" customWidth="1"/>
    <col min="6" max="6" width="18.1640625" style="2" bestFit="1" customWidth="1"/>
    <col min="7" max="7" width="18.5" style="2" bestFit="1" customWidth="1"/>
    <col min="8" max="8" width="17.33203125" style="2" bestFit="1" customWidth="1"/>
    <col min="9" max="10" width="18.6640625" style="2" bestFit="1" customWidth="1"/>
    <col min="11" max="11" width="15" style="2" bestFit="1" customWidth="1"/>
    <col min="12" max="12" width="18.6640625" style="2" bestFit="1" customWidth="1"/>
    <col min="13" max="13" width="10.1640625" style="2" bestFit="1" customWidth="1"/>
    <col min="14" max="16384" width="9.33203125" style="2"/>
  </cols>
  <sheetData>
    <row r="1" spans="1:13" ht="12.7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</row>
    <row r="2" spans="1:13">
      <c r="B2" s="18" t="s">
        <v>25</v>
      </c>
      <c r="C2"/>
      <c r="D2"/>
      <c r="E2"/>
      <c r="F2"/>
      <c r="G2"/>
      <c r="H2"/>
      <c r="I2"/>
      <c r="J2"/>
      <c r="K2"/>
      <c r="L2"/>
      <c r="M2"/>
    </row>
    <row r="3" spans="1:13">
      <c r="B3"/>
      <c r="C3"/>
      <c r="D3"/>
      <c r="E3"/>
      <c r="F3"/>
      <c r="G3"/>
      <c r="H3"/>
      <c r="I3"/>
      <c r="J3"/>
      <c r="K3"/>
      <c r="L3"/>
      <c r="M3"/>
    </row>
    <row r="4" spans="1:13">
      <c r="A4"/>
      <c r="B4"/>
      <c r="C4"/>
      <c r="D4"/>
      <c r="E4"/>
      <c r="F4"/>
      <c r="G4"/>
      <c r="H4"/>
      <c r="I4"/>
      <c r="J4"/>
      <c r="K4"/>
      <c r="L4"/>
      <c r="M4"/>
    </row>
    <row r="5" spans="1:13">
      <c r="A5"/>
      <c r="B5"/>
      <c r="C5"/>
      <c r="D5"/>
      <c r="E5"/>
      <c r="F5"/>
      <c r="G5"/>
      <c r="H5"/>
      <c r="I5"/>
      <c r="J5"/>
      <c r="K5"/>
      <c r="L5"/>
      <c r="M5"/>
    </row>
    <row r="6" spans="1:13">
      <c r="A6"/>
      <c r="B6"/>
      <c r="C6"/>
      <c r="D6"/>
      <c r="E6"/>
      <c r="F6"/>
      <c r="G6"/>
      <c r="H6"/>
      <c r="I6"/>
      <c r="J6"/>
      <c r="K6"/>
      <c r="L6"/>
      <c r="M6"/>
    </row>
    <row r="7" spans="1:13">
      <c r="A7"/>
      <c r="B7"/>
      <c r="C7"/>
      <c r="D7"/>
      <c r="E7"/>
      <c r="F7"/>
      <c r="G7"/>
      <c r="H7"/>
      <c r="I7"/>
      <c r="J7"/>
      <c r="K7"/>
      <c r="L7"/>
      <c r="M7"/>
    </row>
    <row r="8" spans="1:13">
      <c r="A8"/>
      <c r="B8"/>
      <c r="C8"/>
      <c r="D8"/>
      <c r="E8"/>
      <c r="F8"/>
      <c r="G8"/>
      <c r="H8"/>
      <c r="I8"/>
      <c r="J8"/>
      <c r="K8"/>
      <c r="L8"/>
      <c r="M8"/>
    </row>
    <row r="9" spans="1:13">
      <c r="A9"/>
      <c r="B9"/>
      <c r="C9"/>
      <c r="D9"/>
      <c r="E9"/>
      <c r="F9"/>
      <c r="G9"/>
      <c r="H9"/>
      <c r="I9"/>
      <c r="J9"/>
      <c r="K9"/>
      <c r="L9"/>
      <c r="M9"/>
    </row>
    <row r="10" spans="1:13">
      <c r="A10"/>
      <c r="B10"/>
      <c r="C10"/>
      <c r="D10"/>
      <c r="E10"/>
      <c r="F10"/>
      <c r="G10"/>
      <c r="H10"/>
      <c r="I10"/>
      <c r="J10"/>
      <c r="K10"/>
      <c r="L10"/>
      <c r="M10"/>
    </row>
    <row r="11" spans="1:13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>
      <c r="A12"/>
      <c r="B12"/>
      <c r="C12"/>
      <c r="D12"/>
      <c r="E12"/>
      <c r="F12"/>
      <c r="G12"/>
      <c r="H12"/>
      <c r="I12"/>
      <c r="J12"/>
      <c r="K12"/>
      <c r="L12"/>
      <c r="M12"/>
    </row>
    <row r="13" spans="1:13">
      <c r="A13"/>
      <c r="B13"/>
      <c r="C13"/>
      <c r="D13"/>
      <c r="E13"/>
      <c r="F13"/>
      <c r="G13"/>
      <c r="H13"/>
      <c r="I13"/>
      <c r="J13"/>
      <c r="K13"/>
      <c r="L13"/>
      <c r="M13"/>
    </row>
    <row r="14" spans="1:13">
      <c r="A14"/>
      <c r="B14"/>
      <c r="C14"/>
      <c r="D14"/>
      <c r="E14"/>
      <c r="F14"/>
      <c r="G14"/>
      <c r="H14"/>
      <c r="I14"/>
      <c r="J14"/>
      <c r="K14"/>
      <c r="L14"/>
      <c r="M14"/>
    </row>
    <row r="15" spans="1:13">
      <c r="A15"/>
      <c r="B15"/>
      <c r="C15"/>
      <c r="D15"/>
      <c r="E15"/>
      <c r="F15"/>
      <c r="G15"/>
      <c r="H15"/>
      <c r="I15"/>
      <c r="J15"/>
      <c r="K15"/>
      <c r="L15"/>
      <c r="M15"/>
    </row>
    <row r="16" spans="1:13">
      <c r="A16"/>
      <c r="B16"/>
      <c r="C16"/>
      <c r="D16"/>
      <c r="E16"/>
      <c r="F16"/>
      <c r="G16"/>
      <c r="H16"/>
      <c r="I16"/>
      <c r="J16"/>
      <c r="K16"/>
      <c r="L16"/>
      <c r="M16"/>
    </row>
    <row r="17" spans="1:13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3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>
      <c r="A21"/>
      <c r="B21"/>
      <c r="C21"/>
      <c r="D21"/>
      <c r="E21"/>
      <c r="F21"/>
      <c r="G21"/>
      <c r="H21"/>
      <c r="I21"/>
      <c r="J21"/>
      <c r="K21"/>
      <c r="L21"/>
    </row>
    <row r="22" spans="1:13">
      <c r="A22"/>
      <c r="B22"/>
      <c r="C22"/>
      <c r="D22"/>
      <c r="E22"/>
      <c r="F22"/>
      <c r="G22"/>
      <c r="H22"/>
      <c r="I22"/>
      <c r="J22"/>
    </row>
    <row r="23" spans="1:13">
      <c r="A23"/>
      <c r="B23"/>
      <c r="C23"/>
      <c r="D23"/>
      <c r="E23"/>
      <c r="F23"/>
      <c r="G23"/>
      <c r="H23"/>
      <c r="I23"/>
      <c r="J23"/>
    </row>
    <row r="24" spans="1:13">
      <c r="A24"/>
      <c r="B24"/>
      <c r="C24"/>
      <c r="D24"/>
      <c r="E24"/>
      <c r="F24"/>
      <c r="G24"/>
      <c r="H24"/>
      <c r="I24"/>
      <c r="J24"/>
    </row>
    <row r="25" spans="1:13">
      <c r="A25"/>
      <c r="B25"/>
      <c r="C25"/>
      <c r="D25"/>
      <c r="E25"/>
      <c r="F25"/>
      <c r="G25"/>
      <c r="H25"/>
      <c r="I25"/>
      <c r="J25"/>
    </row>
    <row r="26" spans="1:13">
      <c r="A26"/>
      <c r="B26"/>
      <c r="C26"/>
      <c r="D26"/>
      <c r="E26"/>
      <c r="F26"/>
      <c r="G26"/>
      <c r="H26"/>
      <c r="I26"/>
      <c r="J26"/>
    </row>
    <row r="27" spans="1:13">
      <c r="A27"/>
      <c r="B27"/>
      <c r="C27"/>
      <c r="D27"/>
      <c r="E27"/>
      <c r="F27"/>
      <c r="G27"/>
      <c r="H27"/>
      <c r="I27"/>
      <c r="J27"/>
    </row>
    <row r="28" spans="1:13">
      <c r="A28"/>
      <c r="B28"/>
      <c r="C28"/>
      <c r="D28"/>
      <c r="E28"/>
      <c r="F28"/>
      <c r="G28"/>
      <c r="H28"/>
      <c r="I28"/>
      <c r="J28"/>
    </row>
    <row r="29" spans="1:13">
      <c r="A29"/>
      <c r="B29"/>
      <c r="C29"/>
      <c r="D29"/>
      <c r="E29"/>
      <c r="F29"/>
      <c r="G29"/>
      <c r="H29"/>
      <c r="I29"/>
      <c r="J29"/>
    </row>
    <row r="30" spans="1:13">
      <c r="A30"/>
      <c r="B30"/>
      <c r="C30"/>
      <c r="D30"/>
      <c r="E30"/>
      <c r="F30"/>
      <c r="G30"/>
      <c r="H30"/>
      <c r="I30"/>
      <c r="J30"/>
    </row>
    <row r="31" spans="1:13">
      <c r="A31"/>
      <c r="B31"/>
      <c r="C31"/>
      <c r="D31"/>
      <c r="E31"/>
      <c r="F31"/>
      <c r="G31"/>
      <c r="H31"/>
      <c r="I31"/>
      <c r="J31"/>
    </row>
    <row r="32" spans="1:13">
      <c r="A32"/>
      <c r="B32"/>
      <c r="C32"/>
      <c r="D32"/>
      <c r="E32"/>
      <c r="F32"/>
      <c r="G32"/>
      <c r="H32"/>
      <c r="I32"/>
      <c r="J32"/>
    </row>
    <row r="33" spans="1:10">
      <c r="A33"/>
      <c r="B33"/>
      <c r="C33"/>
      <c r="D33"/>
      <c r="E33"/>
      <c r="F33"/>
      <c r="G33"/>
      <c r="H33"/>
      <c r="I33"/>
      <c r="J33"/>
    </row>
    <row r="34" spans="1:10">
      <c r="B34"/>
      <c r="C34"/>
      <c r="D34"/>
      <c r="E34"/>
      <c r="F34"/>
      <c r="G34"/>
      <c r="H34"/>
      <c r="I34"/>
      <c r="J34"/>
    </row>
    <row r="35" spans="1:10">
      <c r="B35"/>
      <c r="C35"/>
      <c r="D35"/>
      <c r="E35"/>
      <c r="F35"/>
      <c r="G35"/>
      <c r="H35"/>
      <c r="I35"/>
      <c r="J35"/>
    </row>
    <row r="36" spans="1:10">
      <c r="B36"/>
      <c r="C36"/>
      <c r="D36"/>
      <c r="E36"/>
      <c r="F36"/>
      <c r="G36"/>
      <c r="H36"/>
      <c r="I36"/>
      <c r="J36"/>
    </row>
    <row r="37" spans="1:10">
      <c r="B37"/>
      <c r="C37"/>
      <c r="D37"/>
      <c r="E37"/>
      <c r="F37"/>
      <c r="G37"/>
      <c r="H37"/>
      <c r="I37"/>
      <c r="J37"/>
    </row>
    <row r="38" spans="1:10">
      <c r="B38"/>
      <c r="C38"/>
      <c r="D38"/>
      <c r="E38"/>
      <c r="F38"/>
      <c r="G38"/>
      <c r="H38"/>
      <c r="I38"/>
      <c r="J38"/>
    </row>
    <row r="39" spans="1:10">
      <c r="B39"/>
      <c r="C39"/>
      <c r="D39"/>
      <c r="E39"/>
      <c r="F39"/>
      <c r="G39"/>
      <c r="H39"/>
      <c r="I39"/>
      <c r="J39"/>
    </row>
    <row r="40" spans="1:10">
      <c r="B40"/>
      <c r="C40"/>
      <c r="D40"/>
      <c r="E40"/>
      <c r="F40"/>
      <c r="G40"/>
      <c r="H40"/>
      <c r="I40"/>
      <c r="J40"/>
    </row>
    <row r="41" spans="1:10">
      <c r="B41"/>
      <c r="C41"/>
      <c r="D41"/>
      <c r="E41"/>
      <c r="F41"/>
      <c r="G41"/>
      <c r="H41"/>
      <c r="I41"/>
      <c r="J41"/>
    </row>
    <row r="42" spans="1:10">
      <c r="B42"/>
      <c r="C42"/>
      <c r="D42"/>
      <c r="E42"/>
      <c r="F42"/>
      <c r="G42"/>
      <c r="H42"/>
      <c r="I42"/>
      <c r="J42"/>
    </row>
    <row r="43" spans="1:10">
      <c r="B43"/>
      <c r="C43"/>
      <c r="D43"/>
      <c r="E43"/>
      <c r="F43"/>
      <c r="G43"/>
      <c r="H43"/>
      <c r="I43"/>
      <c r="J43"/>
    </row>
    <row r="44" spans="1:10">
      <c r="B44"/>
      <c r="C44"/>
      <c r="D44"/>
      <c r="E44"/>
      <c r="F44"/>
      <c r="G44"/>
      <c r="H44"/>
      <c r="I44"/>
      <c r="J44"/>
    </row>
    <row r="45" spans="1:10">
      <c r="B45"/>
      <c r="C45"/>
      <c r="D45"/>
      <c r="E45"/>
      <c r="F45"/>
      <c r="G45"/>
      <c r="H45"/>
      <c r="I45"/>
      <c r="J45"/>
    </row>
    <row r="46" spans="1:10">
      <c r="B46"/>
      <c r="C46"/>
      <c r="D46"/>
      <c r="E46"/>
      <c r="F46"/>
      <c r="G46"/>
      <c r="H46"/>
      <c r="I46"/>
      <c r="J46"/>
    </row>
    <row r="47" spans="1:10">
      <c r="B47"/>
      <c r="C47"/>
      <c r="D47"/>
      <c r="E47"/>
      <c r="F47"/>
      <c r="G47"/>
      <c r="H47"/>
      <c r="I47"/>
      <c r="J47"/>
    </row>
    <row r="48" spans="1:10">
      <c r="B48"/>
      <c r="C48"/>
      <c r="D48"/>
      <c r="E48"/>
      <c r="F48"/>
      <c r="G48"/>
      <c r="H48"/>
      <c r="I48"/>
      <c r="J48"/>
    </row>
    <row r="49" spans="2:10">
      <c r="B49"/>
      <c r="C49"/>
      <c r="D49"/>
      <c r="E49"/>
      <c r="F49"/>
      <c r="G49"/>
      <c r="H49"/>
      <c r="I49"/>
      <c r="J49"/>
    </row>
    <row r="50" spans="2:10">
      <c r="B50"/>
      <c r="C50"/>
      <c r="D50"/>
      <c r="E50"/>
      <c r="F50"/>
      <c r="G50"/>
      <c r="H50"/>
      <c r="I50"/>
      <c r="J50"/>
    </row>
    <row r="51" spans="2:10">
      <c r="B51"/>
      <c r="C51"/>
      <c r="D51"/>
      <c r="E51"/>
      <c r="F51"/>
      <c r="G51"/>
      <c r="H51"/>
      <c r="I51"/>
      <c r="J51"/>
    </row>
    <row r="52" spans="2:10">
      <c r="B52"/>
      <c r="C52"/>
      <c r="D52"/>
      <c r="E52"/>
      <c r="F52"/>
      <c r="G52"/>
      <c r="H52"/>
      <c r="I52"/>
      <c r="J52"/>
    </row>
    <row r="53" spans="2:10">
      <c r="B53"/>
      <c r="C53"/>
      <c r="D53"/>
      <c r="E53"/>
      <c r="F53"/>
      <c r="G53"/>
      <c r="H53"/>
      <c r="I53"/>
      <c r="J53"/>
    </row>
    <row r="54" spans="2:10">
      <c r="B54"/>
      <c r="C54"/>
      <c r="D54"/>
      <c r="E54"/>
      <c r="F54"/>
      <c r="G54"/>
      <c r="H54"/>
      <c r="I54"/>
      <c r="J54"/>
    </row>
    <row r="55" spans="2:10">
      <c r="B55"/>
      <c r="C55"/>
      <c r="D55"/>
      <c r="E55"/>
      <c r="F55"/>
      <c r="G55"/>
      <c r="H55"/>
      <c r="I55"/>
      <c r="J55"/>
    </row>
    <row r="56" spans="2:10">
      <c r="B56"/>
      <c r="C56"/>
      <c r="D56"/>
      <c r="E56"/>
      <c r="F56"/>
      <c r="G56"/>
      <c r="H56"/>
      <c r="I56"/>
      <c r="J56"/>
    </row>
    <row r="57" spans="2:10">
      <c r="B57"/>
      <c r="C57"/>
      <c r="D57"/>
      <c r="E57"/>
      <c r="F57"/>
      <c r="G57"/>
      <c r="H57"/>
      <c r="I57"/>
      <c r="J57"/>
    </row>
    <row r="58" spans="2:10">
      <c r="B58"/>
      <c r="C58"/>
      <c r="D58"/>
      <c r="E58"/>
      <c r="F58"/>
      <c r="G58"/>
      <c r="H58"/>
      <c r="I58"/>
      <c r="J58"/>
    </row>
    <row r="59" spans="2:10">
      <c r="B59"/>
      <c r="C59"/>
      <c r="D59"/>
      <c r="E59"/>
      <c r="F59"/>
      <c r="G59"/>
      <c r="H59"/>
      <c r="I59"/>
      <c r="J59"/>
    </row>
    <row r="60" spans="2:10">
      <c r="B60"/>
      <c r="C60"/>
      <c r="D60"/>
      <c r="E60"/>
      <c r="F60"/>
      <c r="G60"/>
      <c r="H60"/>
      <c r="I60"/>
      <c r="J60"/>
    </row>
    <row r="61" spans="2:10">
      <c r="B61"/>
      <c r="C61"/>
      <c r="D61"/>
      <c r="E61"/>
      <c r="F61"/>
      <c r="G61"/>
      <c r="H61"/>
      <c r="I61"/>
      <c r="J61"/>
    </row>
    <row r="62" spans="2:10">
      <c r="B62"/>
      <c r="C62"/>
      <c r="D62"/>
      <c r="E62"/>
      <c r="F62"/>
      <c r="G62"/>
      <c r="H62"/>
      <c r="I62"/>
      <c r="J62"/>
    </row>
    <row r="63" spans="2:10">
      <c r="B63"/>
      <c r="C63"/>
      <c r="D63"/>
      <c r="E63"/>
      <c r="F63"/>
      <c r="G63"/>
      <c r="H63"/>
      <c r="I63"/>
      <c r="J63"/>
    </row>
    <row r="64" spans="2:10">
      <c r="B64"/>
      <c r="C64"/>
      <c r="D64"/>
      <c r="E64"/>
      <c r="F64"/>
      <c r="G64"/>
      <c r="H64"/>
      <c r="I64"/>
      <c r="J64"/>
    </row>
    <row r="65" spans="2:10">
      <c r="B65"/>
      <c r="C65"/>
      <c r="D65"/>
      <c r="E65"/>
      <c r="F65"/>
      <c r="G65"/>
      <c r="H65"/>
      <c r="I65"/>
      <c r="J65"/>
    </row>
    <row r="66" spans="2:10">
      <c r="B66"/>
      <c r="C66"/>
      <c r="D66"/>
      <c r="E66"/>
      <c r="F66"/>
      <c r="G66"/>
      <c r="H66"/>
      <c r="I66"/>
      <c r="J66"/>
    </row>
    <row r="67" spans="2:10">
      <c r="B67"/>
      <c r="C67"/>
      <c r="D67"/>
      <c r="E67"/>
      <c r="F67"/>
      <c r="G67"/>
      <c r="H67"/>
      <c r="I67"/>
      <c r="J67"/>
    </row>
    <row r="68" spans="2:10">
      <c r="B68"/>
      <c r="C68"/>
      <c r="D68"/>
      <c r="E68"/>
      <c r="F68"/>
      <c r="G68"/>
      <c r="H68"/>
      <c r="I68"/>
      <c r="J68"/>
    </row>
    <row r="69" spans="2:10">
      <c r="B69"/>
      <c r="C69"/>
      <c r="D69"/>
      <c r="E69"/>
      <c r="F69"/>
      <c r="G69"/>
      <c r="H69"/>
      <c r="I69"/>
      <c r="J69"/>
    </row>
    <row r="70" spans="2:10">
      <c r="B70"/>
      <c r="C70"/>
      <c r="D70"/>
      <c r="E70"/>
      <c r="F70"/>
      <c r="G70"/>
      <c r="H70"/>
      <c r="I70"/>
      <c r="J70"/>
    </row>
    <row r="71" spans="2:10">
      <c r="B71"/>
      <c r="C71"/>
      <c r="D71"/>
      <c r="E71"/>
      <c r="F71"/>
      <c r="G71"/>
      <c r="H71"/>
      <c r="I71"/>
      <c r="J71"/>
    </row>
    <row r="72" spans="2:10">
      <c r="B72"/>
      <c r="C72"/>
      <c r="D72"/>
      <c r="E72"/>
      <c r="F72"/>
      <c r="G72"/>
      <c r="H72"/>
      <c r="I72"/>
      <c r="J72"/>
    </row>
    <row r="73" spans="2:10">
      <c r="B73"/>
      <c r="C73"/>
      <c r="D73"/>
      <c r="E73"/>
      <c r="F73"/>
      <c r="G73"/>
      <c r="H73"/>
      <c r="I73"/>
      <c r="J73"/>
    </row>
    <row r="74" spans="2:10">
      <c r="B74"/>
      <c r="C74"/>
      <c r="D74"/>
      <c r="E74"/>
      <c r="F74"/>
      <c r="G74"/>
      <c r="H74"/>
      <c r="I74"/>
      <c r="J74"/>
    </row>
    <row r="75" spans="2:10">
      <c r="B75"/>
      <c r="C75"/>
      <c r="D75"/>
      <c r="E75"/>
      <c r="F75"/>
      <c r="G75"/>
      <c r="H75"/>
      <c r="I75"/>
      <c r="J75"/>
    </row>
    <row r="76" spans="2:10">
      <c r="B76"/>
      <c r="C76"/>
      <c r="D76"/>
      <c r="E76"/>
      <c r="F76"/>
      <c r="G76"/>
      <c r="H76"/>
      <c r="I76"/>
      <c r="J76"/>
    </row>
    <row r="77" spans="2:10">
      <c r="B77"/>
      <c r="C77"/>
      <c r="D77"/>
      <c r="E77"/>
      <c r="F77"/>
      <c r="G77"/>
      <c r="H77"/>
      <c r="I77"/>
      <c r="J77"/>
    </row>
    <row r="78" spans="2:10">
      <c r="B78"/>
      <c r="C78"/>
      <c r="D78"/>
      <c r="E78"/>
      <c r="F78"/>
      <c r="G78"/>
      <c r="H78"/>
      <c r="I78"/>
      <c r="J78"/>
    </row>
    <row r="79" spans="2:10">
      <c r="B79"/>
      <c r="C79"/>
      <c r="D79"/>
      <c r="E79"/>
      <c r="F79"/>
      <c r="G79"/>
      <c r="H79"/>
      <c r="I79"/>
      <c r="J79"/>
    </row>
    <row r="80" spans="2:10">
      <c r="B80"/>
      <c r="C80"/>
      <c r="D80"/>
      <c r="E80"/>
      <c r="F80"/>
      <c r="G80"/>
      <c r="H80"/>
      <c r="I80"/>
      <c r="J80"/>
    </row>
    <row r="81" spans="2:10">
      <c r="B81"/>
      <c r="C81"/>
      <c r="D81"/>
      <c r="E81"/>
      <c r="F81"/>
      <c r="G81"/>
      <c r="H81"/>
      <c r="I81"/>
      <c r="J81"/>
    </row>
    <row r="82" spans="2:10">
      <c r="B82"/>
      <c r="C82"/>
      <c r="D82"/>
      <c r="E82"/>
      <c r="F82"/>
      <c r="G82"/>
      <c r="H82"/>
      <c r="I82"/>
      <c r="J82"/>
    </row>
    <row r="83" spans="2:10">
      <c r="B83"/>
      <c r="C83"/>
      <c r="D83"/>
      <c r="E83"/>
      <c r="F83"/>
      <c r="G83"/>
      <c r="H83"/>
      <c r="I83"/>
      <c r="J83"/>
    </row>
    <row r="84" spans="2:10">
      <c r="B84"/>
      <c r="C84"/>
      <c r="D84"/>
      <c r="E84"/>
      <c r="F84"/>
      <c r="G84"/>
      <c r="H84"/>
      <c r="I84"/>
      <c r="J84"/>
    </row>
    <row r="85" spans="2:10">
      <c r="B85"/>
      <c r="C85"/>
      <c r="D85"/>
      <c r="E85"/>
      <c r="F85"/>
      <c r="G85"/>
      <c r="H85"/>
      <c r="I85"/>
      <c r="J85"/>
    </row>
    <row r="86" spans="2:10">
      <c r="B86"/>
      <c r="C86"/>
      <c r="D86"/>
      <c r="E86"/>
      <c r="F86"/>
      <c r="G86"/>
      <c r="H86"/>
      <c r="I86"/>
      <c r="J86"/>
    </row>
    <row r="87" spans="2:10">
      <c r="B87"/>
      <c r="C87"/>
      <c r="D87"/>
      <c r="E87"/>
      <c r="F87"/>
      <c r="G87"/>
      <c r="H87"/>
      <c r="I87"/>
      <c r="J87"/>
    </row>
    <row r="88" spans="2:10">
      <c r="B88"/>
      <c r="C88"/>
      <c r="D88"/>
      <c r="E88"/>
      <c r="F88"/>
      <c r="G88"/>
      <c r="H88"/>
      <c r="I88"/>
      <c r="J88"/>
    </row>
    <row r="89" spans="2:10">
      <c r="B89"/>
      <c r="C89"/>
      <c r="D89"/>
      <c r="E89"/>
      <c r="F89"/>
      <c r="G89"/>
      <c r="H89"/>
      <c r="I89"/>
      <c r="J89"/>
    </row>
    <row r="90" spans="2:10">
      <c r="B90"/>
      <c r="C90"/>
      <c r="D90"/>
      <c r="E90"/>
      <c r="F90"/>
      <c r="G90"/>
      <c r="H90"/>
      <c r="I90"/>
      <c r="J90"/>
    </row>
    <row r="91" spans="2:10">
      <c r="B91"/>
      <c r="C91"/>
      <c r="D91"/>
      <c r="E91"/>
      <c r="F91"/>
      <c r="G91"/>
      <c r="H91"/>
      <c r="I91"/>
      <c r="J91"/>
    </row>
    <row r="92" spans="2:10">
      <c r="B92"/>
      <c r="C92"/>
      <c r="D92"/>
      <c r="E92"/>
      <c r="F92"/>
      <c r="G92"/>
      <c r="H92"/>
      <c r="I92"/>
      <c r="J92"/>
    </row>
    <row r="93" spans="2:10">
      <c r="B93"/>
      <c r="C93"/>
      <c r="D93"/>
      <c r="E93"/>
      <c r="F93"/>
      <c r="G93"/>
      <c r="H93"/>
      <c r="I93"/>
      <c r="J93"/>
    </row>
    <row r="94" spans="2:10">
      <c r="B94"/>
      <c r="C94"/>
      <c r="D94"/>
      <c r="E94"/>
      <c r="F94"/>
      <c r="G94"/>
      <c r="H94"/>
      <c r="I94"/>
      <c r="J94"/>
    </row>
    <row r="95" spans="2:10">
      <c r="B95"/>
      <c r="C95"/>
      <c r="D95"/>
      <c r="E95"/>
      <c r="F95"/>
      <c r="G95"/>
      <c r="H95"/>
      <c r="I95"/>
      <c r="J95"/>
    </row>
    <row r="96" spans="2:10">
      <c r="B96"/>
      <c r="C96"/>
      <c r="D96"/>
      <c r="E96"/>
      <c r="F96"/>
      <c r="G96"/>
      <c r="H96"/>
      <c r="I96"/>
      <c r="J96"/>
    </row>
    <row r="97" spans="2:10">
      <c r="B97"/>
      <c r="C97"/>
      <c r="D97"/>
      <c r="E97"/>
      <c r="F97"/>
      <c r="G97"/>
      <c r="H97"/>
      <c r="I97"/>
      <c r="J97"/>
    </row>
    <row r="98" spans="2:10">
      <c r="B98"/>
      <c r="C98"/>
      <c r="D98"/>
      <c r="E98"/>
      <c r="F98"/>
      <c r="G98"/>
      <c r="H98"/>
      <c r="I98"/>
      <c r="J98"/>
    </row>
    <row r="99" spans="2:10">
      <c r="B99"/>
      <c r="C99"/>
      <c r="D99"/>
      <c r="E99"/>
      <c r="F99"/>
      <c r="G99"/>
      <c r="H99"/>
      <c r="I99"/>
      <c r="J99"/>
    </row>
    <row r="100" spans="2:10">
      <c r="B100"/>
      <c r="C100"/>
      <c r="D100"/>
      <c r="E100"/>
      <c r="F100"/>
      <c r="G100"/>
      <c r="H100"/>
      <c r="I100"/>
      <c r="J100"/>
    </row>
    <row r="101" spans="2:10">
      <c r="B101"/>
      <c r="C101"/>
      <c r="D101"/>
      <c r="E101"/>
      <c r="F101"/>
      <c r="G101"/>
      <c r="H101"/>
      <c r="I101"/>
      <c r="J101"/>
    </row>
    <row r="102" spans="2:10">
      <c r="B102"/>
      <c r="C102"/>
      <c r="D102"/>
      <c r="E102"/>
      <c r="F102"/>
      <c r="G102"/>
      <c r="H102"/>
      <c r="I102"/>
      <c r="J102"/>
    </row>
    <row r="103" spans="2:10">
      <c r="B103"/>
      <c r="C103"/>
      <c r="D103"/>
      <c r="E103"/>
      <c r="F103"/>
      <c r="G103"/>
      <c r="H103"/>
      <c r="I103"/>
      <c r="J103"/>
    </row>
    <row r="104" spans="2:10">
      <c r="B104"/>
      <c r="C104"/>
      <c r="D104"/>
      <c r="E104"/>
      <c r="F104"/>
      <c r="G104"/>
      <c r="H104"/>
      <c r="I104"/>
      <c r="J104"/>
    </row>
    <row r="105" spans="2:10">
      <c r="B105"/>
      <c r="C105"/>
      <c r="D105"/>
      <c r="E105"/>
      <c r="F105"/>
      <c r="G105"/>
      <c r="H105"/>
      <c r="I105"/>
      <c r="J105"/>
    </row>
    <row r="106" spans="2:10">
      <c r="B106"/>
      <c r="C106"/>
      <c r="D106"/>
      <c r="E106"/>
      <c r="F106"/>
      <c r="G106"/>
      <c r="H106"/>
      <c r="I106"/>
      <c r="J106"/>
    </row>
    <row r="107" spans="2:10">
      <c r="B107"/>
      <c r="C107"/>
      <c r="D107"/>
      <c r="E107"/>
      <c r="F107"/>
      <c r="G107"/>
      <c r="H107"/>
      <c r="I107"/>
      <c r="J107"/>
    </row>
    <row r="108" spans="2:10">
      <c r="B108"/>
      <c r="C108"/>
      <c r="D108"/>
      <c r="E108"/>
      <c r="F108"/>
      <c r="G108"/>
      <c r="H108"/>
      <c r="I108"/>
      <c r="J108"/>
    </row>
    <row r="109" spans="2:10">
      <c r="B109"/>
      <c r="C109"/>
      <c r="D109"/>
      <c r="E109"/>
      <c r="F109"/>
      <c r="G109"/>
      <c r="H109"/>
      <c r="I109"/>
      <c r="J109"/>
    </row>
    <row r="110" spans="2:10">
      <c r="B110"/>
      <c r="C110"/>
      <c r="D110"/>
      <c r="E110"/>
      <c r="F110"/>
      <c r="G110"/>
      <c r="H110"/>
      <c r="I110"/>
      <c r="J110"/>
    </row>
    <row r="111" spans="2:10">
      <c r="B111"/>
      <c r="C111"/>
      <c r="D111"/>
      <c r="E111"/>
      <c r="F111"/>
      <c r="G111"/>
      <c r="H111"/>
      <c r="I111"/>
      <c r="J111"/>
    </row>
    <row r="112" spans="2:10">
      <c r="B112"/>
      <c r="C112"/>
      <c r="D112"/>
      <c r="E112"/>
      <c r="F112"/>
      <c r="G112"/>
      <c r="H112"/>
      <c r="I112"/>
      <c r="J112"/>
    </row>
    <row r="113" spans="2:10">
      <c r="B113"/>
      <c r="C113"/>
      <c r="D113"/>
      <c r="E113"/>
      <c r="F113"/>
      <c r="G113"/>
      <c r="H113"/>
      <c r="I113"/>
      <c r="J113"/>
    </row>
    <row r="114" spans="2:10">
      <c r="B114"/>
      <c r="C114"/>
      <c r="D114"/>
      <c r="E114"/>
      <c r="F114"/>
      <c r="G114"/>
      <c r="H114"/>
      <c r="I114"/>
      <c r="J114"/>
    </row>
    <row r="115" spans="2:10">
      <c r="B115"/>
      <c r="C115"/>
      <c r="D115"/>
      <c r="E115"/>
      <c r="F115"/>
      <c r="G115"/>
      <c r="H115"/>
      <c r="I115"/>
      <c r="J115"/>
    </row>
    <row r="116" spans="2:10">
      <c r="B116"/>
      <c r="C116"/>
      <c r="D116"/>
      <c r="E116"/>
      <c r="F116"/>
      <c r="G116"/>
      <c r="H116"/>
      <c r="I116"/>
      <c r="J116"/>
    </row>
    <row r="117" spans="2:10">
      <c r="B117"/>
      <c r="C117"/>
      <c r="D117"/>
      <c r="E117"/>
      <c r="F117"/>
      <c r="G117"/>
      <c r="H117"/>
      <c r="I117"/>
      <c r="J117"/>
    </row>
    <row r="118" spans="2:10">
      <c r="B118"/>
      <c r="C118"/>
      <c r="D118"/>
      <c r="E118"/>
      <c r="F118"/>
      <c r="G118"/>
      <c r="H118"/>
      <c r="I118"/>
      <c r="J118"/>
    </row>
    <row r="119" spans="2:10">
      <c r="B119"/>
      <c r="C119"/>
      <c r="D119"/>
      <c r="E119"/>
      <c r="F119"/>
      <c r="G119"/>
      <c r="H119"/>
      <c r="I119"/>
      <c r="J119"/>
    </row>
    <row r="120" spans="2:10">
      <c r="B120"/>
      <c r="C120"/>
      <c r="D120"/>
      <c r="E120"/>
      <c r="F120"/>
      <c r="G120"/>
      <c r="H120"/>
      <c r="I120"/>
      <c r="J120"/>
    </row>
    <row r="121" spans="2:10">
      <c r="B121"/>
      <c r="C121"/>
      <c r="D121"/>
      <c r="E121"/>
      <c r="F121"/>
      <c r="G121"/>
      <c r="H121"/>
      <c r="I121"/>
      <c r="J121"/>
    </row>
    <row r="122" spans="2:10">
      <c r="B122"/>
      <c r="C122"/>
      <c r="D122"/>
      <c r="E122"/>
      <c r="F122"/>
      <c r="G122"/>
      <c r="H122"/>
      <c r="I122"/>
      <c r="J122"/>
    </row>
    <row r="123" spans="2:10">
      <c r="B123"/>
      <c r="C123"/>
      <c r="D123"/>
      <c r="E123"/>
      <c r="F123"/>
      <c r="G123"/>
      <c r="H123"/>
      <c r="I123"/>
      <c r="J123"/>
    </row>
    <row r="124" spans="2:10">
      <c r="B124"/>
      <c r="C124"/>
      <c r="D124"/>
      <c r="E124"/>
      <c r="F124"/>
      <c r="G124"/>
      <c r="H124"/>
      <c r="I124"/>
      <c r="J124"/>
    </row>
    <row r="125" spans="2:10">
      <c r="B125"/>
      <c r="C125"/>
      <c r="D125"/>
      <c r="E125"/>
      <c r="F125"/>
      <c r="G125"/>
      <c r="H125"/>
      <c r="I125"/>
      <c r="J125"/>
    </row>
    <row r="126" spans="2:10">
      <c r="B126"/>
      <c r="C126"/>
      <c r="D126"/>
      <c r="E126"/>
      <c r="F126"/>
      <c r="G126"/>
      <c r="H126"/>
      <c r="I126"/>
      <c r="J126"/>
    </row>
    <row r="127" spans="2:10">
      <c r="B127"/>
      <c r="C127"/>
      <c r="D127"/>
      <c r="E127"/>
      <c r="F127"/>
      <c r="G127"/>
      <c r="H127"/>
      <c r="I127"/>
      <c r="J127"/>
    </row>
    <row r="128" spans="2:10">
      <c r="B128"/>
      <c r="C128"/>
      <c r="D128"/>
      <c r="E128"/>
      <c r="F128"/>
      <c r="G128"/>
      <c r="H128"/>
      <c r="I128"/>
      <c r="J128"/>
    </row>
    <row r="129" spans="2:10">
      <c r="B129"/>
      <c r="C129"/>
      <c r="D129"/>
      <c r="E129"/>
      <c r="F129"/>
      <c r="G129"/>
      <c r="H129"/>
      <c r="I129"/>
      <c r="J129"/>
    </row>
    <row r="130" spans="2:10">
      <c r="B130"/>
      <c r="C130"/>
      <c r="D130"/>
      <c r="E130"/>
      <c r="F130"/>
      <c r="G130"/>
      <c r="H130"/>
      <c r="I130"/>
      <c r="J130"/>
    </row>
    <row r="131" spans="2:10">
      <c r="B131"/>
      <c r="C131"/>
      <c r="D131"/>
      <c r="E131"/>
      <c r="F131"/>
      <c r="G131"/>
      <c r="H131"/>
      <c r="I131"/>
      <c r="J131"/>
    </row>
    <row r="132" spans="2:10">
      <c r="B132"/>
      <c r="C132"/>
      <c r="D132"/>
      <c r="E132"/>
      <c r="F132"/>
      <c r="G132"/>
      <c r="H132"/>
      <c r="I132"/>
      <c r="J132"/>
    </row>
    <row r="133" spans="2:10">
      <c r="B133"/>
      <c r="C133"/>
      <c r="D133"/>
      <c r="E133"/>
      <c r="F133"/>
      <c r="G133"/>
      <c r="H133"/>
      <c r="I133"/>
      <c r="J133"/>
    </row>
    <row r="134" spans="2:10">
      <c r="B134"/>
      <c r="C134"/>
      <c r="D134"/>
      <c r="E134"/>
      <c r="F134"/>
      <c r="G134"/>
      <c r="H134"/>
      <c r="I134"/>
      <c r="J134"/>
    </row>
    <row r="135" spans="2:10">
      <c r="B135"/>
      <c r="C135"/>
      <c r="D135"/>
      <c r="E135"/>
      <c r="F135"/>
      <c r="G135"/>
      <c r="H135"/>
      <c r="I135"/>
      <c r="J135"/>
    </row>
    <row r="136" spans="2:10">
      <c r="B136"/>
      <c r="C136"/>
      <c r="D136"/>
      <c r="E136"/>
      <c r="F136"/>
      <c r="G136"/>
      <c r="H136"/>
      <c r="I136"/>
      <c r="J136"/>
    </row>
    <row r="137" spans="2:10">
      <c r="B137"/>
      <c r="C137"/>
      <c r="D137"/>
      <c r="E137"/>
      <c r="F137"/>
      <c r="G137"/>
      <c r="H137"/>
      <c r="I137"/>
      <c r="J137"/>
    </row>
    <row r="138" spans="2:10">
      <c r="B138"/>
      <c r="C138"/>
      <c r="D138"/>
      <c r="E138"/>
      <c r="F138"/>
      <c r="G138"/>
      <c r="H138"/>
      <c r="I138"/>
      <c r="J138"/>
    </row>
    <row r="139" spans="2:10">
      <c r="B139"/>
      <c r="C139"/>
      <c r="D139"/>
      <c r="E139"/>
      <c r="F139"/>
      <c r="G139"/>
      <c r="H139"/>
      <c r="I139"/>
      <c r="J139"/>
    </row>
    <row r="140" spans="2:10">
      <c r="B140"/>
      <c r="C140"/>
      <c r="D140"/>
      <c r="E140"/>
      <c r="F140"/>
      <c r="G140"/>
      <c r="H140"/>
      <c r="I140"/>
      <c r="J140"/>
    </row>
    <row r="141" spans="2:10">
      <c r="B141"/>
      <c r="C141"/>
      <c r="D141"/>
      <c r="E141"/>
      <c r="F141"/>
      <c r="G141"/>
      <c r="H141"/>
      <c r="I141"/>
      <c r="J141"/>
    </row>
    <row r="142" spans="2:10">
      <c r="B142"/>
      <c r="C142"/>
      <c r="D142"/>
      <c r="E142"/>
      <c r="F142"/>
      <c r="G142"/>
      <c r="H142"/>
      <c r="I142"/>
      <c r="J142"/>
    </row>
    <row r="143" spans="2:10">
      <c r="B143"/>
      <c r="C143"/>
      <c r="D143"/>
      <c r="E143"/>
      <c r="F143"/>
      <c r="G143"/>
      <c r="H143"/>
      <c r="I143"/>
      <c r="J143"/>
    </row>
    <row r="144" spans="2:10">
      <c r="B144"/>
      <c r="C144"/>
      <c r="D144"/>
      <c r="E144"/>
      <c r="F144"/>
      <c r="G144"/>
      <c r="H144"/>
      <c r="I144"/>
      <c r="J144"/>
    </row>
    <row r="145" spans="2:10">
      <c r="B145"/>
      <c r="C145"/>
      <c r="D145"/>
      <c r="E145"/>
      <c r="F145"/>
      <c r="G145"/>
      <c r="H145"/>
      <c r="I145"/>
      <c r="J145"/>
    </row>
    <row r="146" spans="2:10">
      <c r="B146"/>
      <c r="C146"/>
      <c r="D146"/>
      <c r="E146"/>
      <c r="F146"/>
      <c r="G146"/>
      <c r="H146"/>
      <c r="I146"/>
      <c r="J146"/>
    </row>
    <row r="147" spans="2:10">
      <c r="B147"/>
      <c r="C147"/>
      <c r="D147"/>
      <c r="E147"/>
      <c r="F147"/>
      <c r="G147"/>
      <c r="H147"/>
      <c r="I147"/>
      <c r="J147"/>
    </row>
    <row r="148" spans="2:10">
      <c r="B148"/>
      <c r="C148"/>
      <c r="D148"/>
      <c r="E148"/>
      <c r="F148"/>
      <c r="G148"/>
      <c r="H148"/>
      <c r="I148"/>
      <c r="J148"/>
    </row>
    <row r="149" spans="2:10">
      <c r="B149"/>
      <c r="C149"/>
      <c r="D149"/>
      <c r="E149"/>
      <c r="F149"/>
      <c r="G149"/>
      <c r="H149"/>
      <c r="I149"/>
      <c r="J149"/>
    </row>
    <row r="150" spans="2:10">
      <c r="B150"/>
      <c r="C150"/>
      <c r="D150"/>
      <c r="E150"/>
      <c r="F150"/>
      <c r="G150"/>
      <c r="H150"/>
      <c r="I150"/>
      <c r="J150"/>
    </row>
    <row r="151" spans="2:10">
      <c r="B151"/>
      <c r="C151"/>
      <c r="D151"/>
      <c r="E151"/>
      <c r="F151"/>
      <c r="G151"/>
      <c r="H151"/>
      <c r="I151"/>
      <c r="J151"/>
    </row>
    <row r="152" spans="2:10">
      <c r="B152"/>
      <c r="C152"/>
      <c r="D152"/>
      <c r="E152"/>
      <c r="F152"/>
      <c r="G152"/>
      <c r="H152"/>
      <c r="I152"/>
      <c r="J152"/>
    </row>
    <row r="153" spans="2:10">
      <c r="B153"/>
      <c r="C153"/>
      <c r="D153"/>
      <c r="E153"/>
      <c r="F153"/>
      <c r="G153"/>
      <c r="H153"/>
      <c r="I153"/>
      <c r="J153"/>
    </row>
    <row r="154" spans="2:10">
      <c r="B154"/>
      <c r="C154"/>
      <c r="D154"/>
      <c r="E154"/>
      <c r="F154"/>
      <c r="G154"/>
      <c r="H154"/>
      <c r="I154"/>
      <c r="J154"/>
    </row>
    <row r="155" spans="2:10">
      <c r="B155"/>
      <c r="C155"/>
      <c r="D155"/>
      <c r="E155"/>
      <c r="F155"/>
      <c r="G155"/>
      <c r="H155"/>
      <c r="I155"/>
      <c r="J155"/>
    </row>
    <row r="156" spans="2:10">
      <c r="B156"/>
      <c r="C156"/>
      <c r="D156"/>
      <c r="E156"/>
      <c r="F156"/>
      <c r="G156"/>
      <c r="H156"/>
      <c r="I156"/>
      <c r="J156"/>
    </row>
    <row r="157" spans="2:10">
      <c r="B157"/>
      <c r="C157"/>
      <c r="D157"/>
      <c r="E157"/>
      <c r="F157"/>
      <c r="G157"/>
      <c r="H157"/>
      <c r="I157"/>
      <c r="J157"/>
    </row>
    <row r="158" spans="2:10">
      <c r="B158"/>
      <c r="C158"/>
      <c r="D158"/>
      <c r="E158"/>
      <c r="F158"/>
      <c r="G158"/>
      <c r="H158"/>
      <c r="I158"/>
      <c r="J158"/>
    </row>
    <row r="159" spans="2:10">
      <c r="B159"/>
      <c r="C159"/>
      <c r="D159"/>
      <c r="E159"/>
      <c r="F159"/>
      <c r="G159"/>
      <c r="H159"/>
      <c r="I159"/>
      <c r="J159"/>
    </row>
    <row r="160" spans="2:10">
      <c r="B160"/>
      <c r="C160"/>
      <c r="D160"/>
      <c r="E160"/>
      <c r="F160"/>
      <c r="G160"/>
      <c r="H160"/>
      <c r="I160"/>
      <c r="J160"/>
    </row>
    <row r="161" spans="2:10">
      <c r="B161"/>
      <c r="C161"/>
      <c r="D161"/>
      <c r="E161"/>
      <c r="F161"/>
      <c r="G161"/>
      <c r="H161"/>
      <c r="I161"/>
      <c r="J161"/>
    </row>
    <row r="162" spans="2:10">
      <c r="B162"/>
      <c r="C162"/>
      <c r="D162"/>
      <c r="E162"/>
      <c r="F162"/>
      <c r="G162"/>
      <c r="H162"/>
      <c r="I162"/>
      <c r="J162"/>
    </row>
    <row r="163" spans="2:10">
      <c r="B163"/>
      <c r="C163"/>
      <c r="D163"/>
      <c r="E163"/>
      <c r="F163"/>
      <c r="G163"/>
      <c r="H163"/>
      <c r="I163"/>
      <c r="J163"/>
    </row>
    <row r="164" spans="2:10">
      <c r="B164"/>
      <c r="C164"/>
      <c r="D164"/>
      <c r="E164"/>
      <c r="F164"/>
      <c r="G164"/>
      <c r="H164"/>
      <c r="I164"/>
      <c r="J164"/>
    </row>
    <row r="165" spans="2:10">
      <c r="B165"/>
      <c r="C165"/>
      <c r="D165"/>
      <c r="E165"/>
      <c r="F165"/>
      <c r="G165"/>
      <c r="H165"/>
      <c r="I165"/>
      <c r="J165"/>
    </row>
    <row r="166" spans="2:10">
      <c r="B166"/>
      <c r="C166"/>
      <c r="D166"/>
      <c r="E166"/>
      <c r="F166"/>
      <c r="G166"/>
      <c r="H166"/>
      <c r="I166"/>
      <c r="J166"/>
    </row>
    <row r="167" spans="2:10">
      <c r="B167"/>
      <c r="C167"/>
      <c r="D167"/>
      <c r="E167"/>
      <c r="F167"/>
      <c r="G167"/>
      <c r="H167"/>
      <c r="I167"/>
      <c r="J167"/>
    </row>
    <row r="168" spans="2:10">
      <c r="B168"/>
      <c r="C168"/>
      <c r="D168"/>
      <c r="E168"/>
      <c r="F168"/>
      <c r="G168"/>
      <c r="H168"/>
      <c r="I168"/>
      <c r="J168"/>
    </row>
    <row r="169" spans="2:10">
      <c r="B169"/>
      <c r="C169"/>
      <c r="D169"/>
      <c r="E169"/>
      <c r="F169"/>
      <c r="G169"/>
      <c r="H169"/>
      <c r="I169"/>
      <c r="J169"/>
    </row>
    <row r="170" spans="2:10">
      <c r="B170"/>
      <c r="C170"/>
      <c r="D170"/>
      <c r="E170"/>
      <c r="F170"/>
      <c r="G170"/>
      <c r="H170"/>
      <c r="I170"/>
      <c r="J170"/>
    </row>
    <row r="171" spans="2:10">
      <c r="B171"/>
      <c r="C171"/>
      <c r="D171"/>
      <c r="E171"/>
      <c r="F171"/>
      <c r="G171"/>
      <c r="H171"/>
      <c r="I171"/>
      <c r="J171"/>
    </row>
    <row r="172" spans="2:10">
      <c r="B172"/>
      <c r="C172"/>
      <c r="D172"/>
      <c r="E172"/>
      <c r="F172"/>
      <c r="G172"/>
      <c r="H172"/>
      <c r="I172"/>
      <c r="J172"/>
    </row>
    <row r="173" spans="2:10">
      <c r="B173"/>
      <c r="C173"/>
      <c r="D173"/>
      <c r="E173"/>
      <c r="F173"/>
      <c r="G173"/>
      <c r="H173"/>
      <c r="I173"/>
      <c r="J173"/>
    </row>
    <row r="174" spans="2:10">
      <c r="B174"/>
      <c r="C174"/>
      <c r="D174"/>
      <c r="E174"/>
      <c r="F174"/>
      <c r="G174"/>
      <c r="H174"/>
      <c r="I174"/>
      <c r="J174"/>
    </row>
    <row r="175" spans="2:10">
      <c r="B175"/>
      <c r="C175"/>
      <c r="D175"/>
      <c r="E175"/>
      <c r="F175"/>
      <c r="G175"/>
      <c r="H175"/>
      <c r="I175"/>
      <c r="J175"/>
    </row>
    <row r="176" spans="2:10">
      <c r="B176"/>
      <c r="C176"/>
      <c r="D176"/>
      <c r="E176"/>
      <c r="F176"/>
      <c r="G176"/>
      <c r="H176"/>
      <c r="I176"/>
      <c r="J176"/>
    </row>
    <row r="177" spans="2:10">
      <c r="B177"/>
      <c r="C177"/>
      <c r="D177"/>
      <c r="E177"/>
      <c r="F177"/>
      <c r="G177"/>
      <c r="H177"/>
      <c r="I177"/>
      <c r="J177"/>
    </row>
    <row r="178" spans="2:10">
      <c r="B178"/>
      <c r="C178"/>
      <c r="D178"/>
      <c r="E178"/>
      <c r="F178"/>
      <c r="G178"/>
      <c r="H178"/>
      <c r="I178"/>
      <c r="J178"/>
    </row>
    <row r="179" spans="2:10">
      <c r="B179"/>
      <c r="C179"/>
      <c r="D179"/>
      <c r="E179"/>
      <c r="F179"/>
      <c r="G179"/>
      <c r="H179"/>
      <c r="I179"/>
      <c r="J179"/>
    </row>
    <row r="180" spans="2:10">
      <c r="B180"/>
      <c r="C180"/>
      <c r="D180"/>
      <c r="E180"/>
      <c r="F180"/>
      <c r="G180"/>
      <c r="H180"/>
      <c r="I180"/>
      <c r="J180"/>
    </row>
    <row r="181" spans="2:10">
      <c r="B181"/>
      <c r="C181"/>
      <c r="D181"/>
      <c r="E181"/>
      <c r="F181"/>
      <c r="G181"/>
      <c r="H181"/>
      <c r="I181"/>
      <c r="J181"/>
    </row>
    <row r="182" spans="2:10">
      <c r="B182"/>
      <c r="C182"/>
      <c r="D182"/>
      <c r="E182"/>
      <c r="F182"/>
      <c r="G182"/>
      <c r="H182"/>
      <c r="I182"/>
      <c r="J182"/>
    </row>
    <row r="183" spans="2:10">
      <c r="B183"/>
      <c r="C183"/>
      <c r="D183"/>
      <c r="E183"/>
      <c r="F183"/>
      <c r="G183"/>
      <c r="H183"/>
      <c r="I183"/>
      <c r="J183"/>
    </row>
    <row r="184" spans="2:10">
      <c r="B184"/>
      <c r="C184"/>
      <c r="D184"/>
      <c r="E184"/>
      <c r="F184"/>
      <c r="G184"/>
      <c r="H184"/>
      <c r="I184"/>
      <c r="J184"/>
    </row>
    <row r="185" spans="2:10">
      <c r="B185"/>
      <c r="C185"/>
      <c r="D185"/>
      <c r="E185"/>
      <c r="F185"/>
      <c r="G185"/>
      <c r="H185"/>
      <c r="I185"/>
      <c r="J185"/>
    </row>
    <row r="186" spans="2:10">
      <c r="B186"/>
      <c r="C186"/>
      <c r="D186"/>
      <c r="E186"/>
      <c r="F186"/>
      <c r="G186"/>
      <c r="H186"/>
      <c r="I186"/>
      <c r="J186"/>
    </row>
    <row r="187" spans="2:10">
      <c r="B187"/>
      <c r="C187"/>
      <c r="D187"/>
      <c r="E187"/>
      <c r="F187"/>
      <c r="G187"/>
      <c r="H187"/>
      <c r="I187"/>
      <c r="J187"/>
    </row>
    <row r="188" spans="2:10">
      <c r="B188"/>
      <c r="C188"/>
      <c r="D188"/>
      <c r="E188"/>
      <c r="F188"/>
      <c r="G188"/>
      <c r="H188"/>
      <c r="I188"/>
      <c r="J188"/>
    </row>
    <row r="189" spans="2:10">
      <c r="B189"/>
      <c r="C189"/>
      <c r="D189"/>
      <c r="E189"/>
      <c r="F189"/>
      <c r="G189"/>
      <c r="H189"/>
      <c r="I189"/>
      <c r="J189"/>
    </row>
    <row r="190" spans="2:10">
      <c r="B190"/>
      <c r="C190"/>
      <c r="D190"/>
      <c r="E190"/>
      <c r="F190"/>
      <c r="G190"/>
      <c r="H190"/>
      <c r="I190"/>
      <c r="J190"/>
    </row>
    <row r="191" spans="2:10">
      <c r="B191"/>
      <c r="C191"/>
      <c r="D191"/>
      <c r="E191"/>
      <c r="F191"/>
      <c r="G191"/>
      <c r="H191"/>
      <c r="I191"/>
      <c r="J191"/>
    </row>
    <row r="192" spans="2:10">
      <c r="B192"/>
      <c r="C192"/>
      <c r="D192"/>
      <c r="E192"/>
      <c r="F192"/>
      <c r="G192"/>
      <c r="H192"/>
      <c r="I192"/>
      <c r="J192"/>
    </row>
    <row r="193" spans="2:10">
      <c r="B193"/>
      <c r="C193"/>
      <c r="D193"/>
      <c r="E193"/>
      <c r="F193"/>
      <c r="G193"/>
      <c r="H193"/>
      <c r="I193"/>
      <c r="J193"/>
    </row>
    <row r="194" spans="2:10">
      <c r="B194"/>
      <c r="C194"/>
      <c r="D194"/>
      <c r="E194"/>
      <c r="F194"/>
      <c r="G194"/>
      <c r="H194"/>
      <c r="I194"/>
      <c r="J194"/>
    </row>
    <row r="195" spans="2:10">
      <c r="B195"/>
      <c r="C195"/>
      <c r="D195"/>
      <c r="E195"/>
      <c r="F195"/>
      <c r="G195"/>
      <c r="H195"/>
      <c r="I195"/>
      <c r="J195"/>
    </row>
    <row r="196" spans="2:10">
      <c r="B196"/>
      <c r="C196"/>
      <c r="D196"/>
      <c r="E196"/>
      <c r="F196"/>
      <c r="G196"/>
      <c r="H196"/>
      <c r="I196"/>
      <c r="J196"/>
    </row>
    <row r="197" spans="2:10">
      <c r="B197"/>
      <c r="C197"/>
      <c r="D197"/>
      <c r="E197"/>
      <c r="F197"/>
      <c r="G197"/>
      <c r="H197"/>
      <c r="I197"/>
      <c r="J197"/>
    </row>
    <row r="198" spans="2:10">
      <c r="B198"/>
      <c r="C198"/>
      <c r="D198"/>
      <c r="E198"/>
      <c r="F198"/>
      <c r="G198"/>
      <c r="H198"/>
      <c r="I198"/>
      <c r="J198"/>
    </row>
    <row r="199" spans="2:10">
      <c r="B199"/>
      <c r="C199"/>
      <c r="D199"/>
      <c r="E199"/>
      <c r="F199"/>
      <c r="G199"/>
      <c r="H199"/>
      <c r="I199"/>
      <c r="J199"/>
    </row>
    <row r="200" spans="2:10">
      <c r="B200"/>
      <c r="C200"/>
      <c r="D200"/>
      <c r="E200"/>
      <c r="F200"/>
      <c r="G200"/>
      <c r="H200"/>
      <c r="I200"/>
      <c r="J200"/>
    </row>
    <row r="201" spans="2:10">
      <c r="B201"/>
      <c r="C201"/>
      <c r="D201"/>
      <c r="E201"/>
      <c r="F201"/>
      <c r="G201"/>
      <c r="H201"/>
      <c r="I201"/>
      <c r="J201"/>
    </row>
    <row r="202" spans="2:10">
      <c r="B202"/>
      <c r="C202"/>
      <c r="D202"/>
      <c r="E202"/>
      <c r="F202"/>
      <c r="G202"/>
      <c r="H202"/>
      <c r="I202"/>
      <c r="J202"/>
    </row>
    <row r="203" spans="2:10">
      <c r="B203"/>
      <c r="C203"/>
      <c r="D203"/>
      <c r="E203"/>
      <c r="F203"/>
      <c r="G203"/>
      <c r="H203"/>
      <c r="I203"/>
      <c r="J203"/>
    </row>
    <row r="204" spans="2:10">
      <c r="B204"/>
      <c r="C204"/>
      <c r="D204"/>
      <c r="E204"/>
      <c r="F204"/>
      <c r="G204"/>
      <c r="H204"/>
      <c r="I204"/>
      <c r="J204"/>
    </row>
    <row r="205" spans="2:10">
      <c r="B205"/>
      <c r="C205"/>
      <c r="D205"/>
      <c r="E205"/>
      <c r="F205"/>
      <c r="G205"/>
      <c r="H205"/>
      <c r="I205"/>
      <c r="J205"/>
    </row>
    <row r="206" spans="2:10">
      <c r="B206"/>
      <c r="C206"/>
      <c r="D206"/>
      <c r="E206"/>
      <c r="F206"/>
      <c r="G206"/>
      <c r="H206"/>
      <c r="I206"/>
      <c r="J206"/>
    </row>
    <row r="207" spans="2:10">
      <c r="B207"/>
      <c r="C207"/>
      <c r="D207"/>
      <c r="E207"/>
      <c r="F207"/>
      <c r="G207"/>
      <c r="H207"/>
      <c r="I207"/>
      <c r="J207"/>
    </row>
    <row r="208" spans="2:10">
      <c r="B208"/>
      <c r="C208"/>
      <c r="D208"/>
      <c r="E208"/>
      <c r="F208"/>
      <c r="G208"/>
      <c r="H208"/>
      <c r="I208"/>
      <c r="J208"/>
    </row>
    <row r="209" spans="2:10">
      <c r="B209"/>
      <c r="C209"/>
      <c r="D209"/>
      <c r="E209"/>
      <c r="F209"/>
      <c r="G209"/>
      <c r="H209"/>
      <c r="I209"/>
      <c r="J209"/>
    </row>
    <row r="210" spans="2:10">
      <c r="B210"/>
      <c r="C210"/>
      <c r="D210"/>
      <c r="E210"/>
      <c r="F210"/>
      <c r="G210"/>
      <c r="H210"/>
      <c r="I210"/>
      <c r="J210"/>
    </row>
    <row r="211" spans="2:10">
      <c r="B211"/>
      <c r="C211"/>
      <c r="D211"/>
      <c r="E211"/>
      <c r="F211"/>
      <c r="G211"/>
      <c r="H211"/>
      <c r="I211"/>
      <c r="J211"/>
    </row>
    <row r="212" spans="2:10">
      <c r="B212"/>
      <c r="C212"/>
      <c r="D212"/>
      <c r="E212"/>
      <c r="F212"/>
      <c r="G212"/>
      <c r="H212"/>
      <c r="I212"/>
      <c r="J212"/>
    </row>
    <row r="213" spans="2:10">
      <c r="B213"/>
      <c r="C213"/>
      <c r="D213"/>
      <c r="E213"/>
      <c r="F213"/>
      <c r="G213"/>
      <c r="H213"/>
      <c r="I213"/>
      <c r="J213"/>
    </row>
    <row r="214" spans="2:10">
      <c r="B214"/>
      <c r="C214"/>
      <c r="D214"/>
      <c r="E214"/>
      <c r="F214"/>
      <c r="G214"/>
      <c r="H214"/>
      <c r="I214"/>
      <c r="J214"/>
    </row>
    <row r="215" spans="2:10">
      <c r="B215"/>
      <c r="C215"/>
      <c r="D215"/>
      <c r="E215"/>
      <c r="F215"/>
      <c r="G215"/>
      <c r="H215"/>
      <c r="I215"/>
      <c r="J215"/>
    </row>
    <row r="216" spans="2:10">
      <c r="B216"/>
      <c r="C216"/>
      <c r="D216"/>
      <c r="E216"/>
      <c r="F216"/>
      <c r="G216"/>
      <c r="H216"/>
      <c r="I216"/>
      <c r="J216"/>
    </row>
    <row r="217" spans="2:10">
      <c r="B217"/>
      <c r="C217"/>
      <c r="D217"/>
      <c r="E217"/>
      <c r="F217"/>
      <c r="G217"/>
      <c r="H217"/>
      <c r="I217"/>
      <c r="J217"/>
    </row>
    <row r="218" spans="2:10">
      <c r="B218"/>
      <c r="C218"/>
      <c r="D218"/>
      <c r="E218"/>
      <c r="F218"/>
      <c r="G218"/>
      <c r="H218"/>
      <c r="I218"/>
      <c r="J218"/>
    </row>
    <row r="219" spans="2:10">
      <c r="B219"/>
      <c r="C219"/>
      <c r="D219"/>
      <c r="E219"/>
      <c r="F219"/>
      <c r="G219"/>
      <c r="H219"/>
      <c r="I219"/>
      <c r="J219"/>
    </row>
    <row r="220" spans="2:10">
      <c r="B220"/>
      <c r="C220"/>
      <c r="D220"/>
      <c r="E220"/>
      <c r="F220"/>
      <c r="G220"/>
      <c r="H220"/>
      <c r="I220"/>
      <c r="J220"/>
    </row>
    <row r="221" spans="2:10">
      <c r="B221"/>
      <c r="C221"/>
      <c r="D221"/>
      <c r="E221"/>
      <c r="F221"/>
      <c r="G221"/>
      <c r="H221"/>
      <c r="I221"/>
      <c r="J221"/>
    </row>
    <row r="222" spans="2:10">
      <c r="B222"/>
      <c r="C222"/>
      <c r="D222"/>
      <c r="E222"/>
      <c r="F222"/>
      <c r="G222"/>
      <c r="H222"/>
      <c r="I222"/>
      <c r="J222"/>
    </row>
    <row r="223" spans="2:10">
      <c r="B223"/>
      <c r="C223"/>
      <c r="D223"/>
      <c r="E223"/>
      <c r="F223"/>
      <c r="G223"/>
      <c r="H223"/>
      <c r="I223"/>
      <c r="J223"/>
    </row>
    <row r="224" spans="2:10">
      <c r="B224"/>
      <c r="C224"/>
      <c r="D224"/>
      <c r="E224"/>
      <c r="F224"/>
      <c r="G224"/>
      <c r="H224"/>
      <c r="I224"/>
      <c r="J224"/>
    </row>
    <row r="225" spans="2:10">
      <c r="B225"/>
      <c r="C225"/>
      <c r="D225"/>
      <c r="E225"/>
      <c r="F225"/>
      <c r="G225"/>
      <c r="H225"/>
      <c r="I225"/>
      <c r="J225"/>
    </row>
    <row r="226" spans="2:10">
      <c r="B226"/>
      <c r="C226"/>
      <c r="D226"/>
      <c r="E226"/>
      <c r="F226"/>
      <c r="G226"/>
      <c r="H226"/>
      <c r="I226"/>
      <c r="J226"/>
    </row>
    <row r="227" spans="2:10">
      <c r="B227"/>
      <c r="C227"/>
      <c r="D227"/>
      <c r="E227"/>
      <c r="F227"/>
      <c r="G227"/>
      <c r="H227"/>
      <c r="I227"/>
      <c r="J227"/>
    </row>
    <row r="228" spans="2:10">
      <c r="B228"/>
      <c r="C228"/>
      <c r="D228"/>
      <c r="E228"/>
      <c r="F228"/>
      <c r="G228"/>
      <c r="H228"/>
      <c r="I228"/>
      <c r="J228"/>
    </row>
    <row r="229" spans="2:10">
      <c r="B229"/>
      <c r="C229"/>
      <c r="D229"/>
      <c r="E229"/>
      <c r="F229"/>
      <c r="G229"/>
      <c r="H229"/>
      <c r="I229"/>
      <c r="J229"/>
    </row>
    <row r="230" spans="2:10">
      <c r="B230"/>
      <c r="C230"/>
      <c r="D230"/>
      <c r="E230"/>
      <c r="F230"/>
      <c r="G230"/>
      <c r="H230"/>
      <c r="I230"/>
      <c r="J230"/>
    </row>
    <row r="231" spans="2:10">
      <c r="B231"/>
      <c r="C231"/>
      <c r="D231"/>
      <c r="E231"/>
      <c r="F231"/>
      <c r="G231"/>
      <c r="H231"/>
      <c r="I231"/>
      <c r="J231"/>
    </row>
    <row r="232" spans="2:10">
      <c r="B232"/>
      <c r="C232"/>
      <c r="D232"/>
      <c r="E232"/>
      <c r="F232"/>
      <c r="G232"/>
      <c r="H232"/>
      <c r="I232"/>
      <c r="J232"/>
    </row>
    <row r="233" spans="2:10">
      <c r="B233"/>
      <c r="C233"/>
      <c r="D233"/>
      <c r="E233"/>
      <c r="F233"/>
      <c r="G233"/>
      <c r="H233"/>
      <c r="I233"/>
      <c r="J233"/>
    </row>
    <row r="234" spans="2:10">
      <c r="B234"/>
      <c r="C234"/>
      <c r="D234"/>
      <c r="E234"/>
      <c r="F234"/>
      <c r="G234"/>
      <c r="H234"/>
      <c r="I234"/>
      <c r="J234"/>
    </row>
    <row r="235" spans="2:10">
      <c r="B235"/>
      <c r="C235"/>
      <c r="D235"/>
      <c r="E235"/>
      <c r="F235"/>
      <c r="G235"/>
      <c r="H235"/>
      <c r="I235"/>
      <c r="J235"/>
    </row>
    <row r="236" spans="2:10">
      <c r="B236"/>
      <c r="C236"/>
      <c r="D236"/>
      <c r="E236"/>
      <c r="F236"/>
      <c r="G236"/>
      <c r="H236"/>
      <c r="I236"/>
      <c r="J236"/>
    </row>
    <row r="237" spans="2:10">
      <c r="B237"/>
      <c r="C237"/>
      <c r="D237"/>
      <c r="E237"/>
      <c r="F237"/>
      <c r="G237"/>
      <c r="H237"/>
      <c r="I237"/>
      <c r="J237"/>
    </row>
    <row r="238" spans="2:10">
      <c r="B238"/>
      <c r="C238"/>
      <c r="D238"/>
      <c r="E238"/>
      <c r="F238"/>
      <c r="G238"/>
      <c r="H238"/>
      <c r="I238"/>
      <c r="J238"/>
    </row>
    <row r="239" spans="2:10">
      <c r="B239"/>
      <c r="C239"/>
      <c r="D239"/>
      <c r="E239"/>
      <c r="F239"/>
      <c r="G239"/>
      <c r="H239"/>
      <c r="I239"/>
      <c r="J239"/>
    </row>
    <row r="240" spans="2:10">
      <c r="B240"/>
      <c r="C240"/>
      <c r="D240"/>
      <c r="E240"/>
      <c r="F240"/>
      <c r="G240"/>
      <c r="H240"/>
      <c r="I240"/>
      <c r="J240"/>
    </row>
    <row r="241" spans="2:10">
      <c r="B241"/>
      <c r="C241"/>
      <c r="D241"/>
      <c r="E241"/>
      <c r="F241"/>
      <c r="G241"/>
      <c r="H241"/>
      <c r="I241"/>
      <c r="J241"/>
    </row>
    <row r="242" spans="2:10">
      <c r="B242"/>
      <c r="C242"/>
      <c r="D242"/>
      <c r="E242"/>
      <c r="F242"/>
      <c r="G242"/>
      <c r="H242"/>
      <c r="I242"/>
      <c r="J242"/>
    </row>
    <row r="243" spans="2:10">
      <c r="B243"/>
      <c r="C243"/>
      <c r="D243"/>
      <c r="E243"/>
      <c r="F243"/>
      <c r="G243"/>
      <c r="H243"/>
      <c r="I243"/>
      <c r="J243"/>
    </row>
    <row r="244" spans="2:10">
      <c r="B244"/>
      <c r="C244"/>
      <c r="D244"/>
      <c r="E244"/>
      <c r="F244"/>
      <c r="G244"/>
      <c r="H244"/>
      <c r="I244"/>
      <c r="J244"/>
    </row>
    <row r="245" spans="2:10">
      <c r="B245"/>
      <c r="C245"/>
      <c r="D245"/>
      <c r="E245"/>
      <c r="F245"/>
      <c r="G245"/>
      <c r="H245"/>
      <c r="I245"/>
      <c r="J245"/>
    </row>
    <row r="246" spans="2:10">
      <c r="B246"/>
      <c r="C246"/>
      <c r="D246"/>
      <c r="E246"/>
      <c r="F246"/>
      <c r="G246"/>
      <c r="H246"/>
      <c r="I246"/>
      <c r="J246"/>
    </row>
    <row r="247" spans="2:10">
      <c r="B247"/>
      <c r="C247"/>
      <c r="D247"/>
      <c r="E247"/>
      <c r="F247"/>
      <c r="G247"/>
      <c r="H247"/>
      <c r="I247"/>
      <c r="J247"/>
    </row>
    <row r="248" spans="2:10">
      <c r="B248"/>
      <c r="C248"/>
      <c r="D248"/>
      <c r="E248"/>
      <c r="F248"/>
      <c r="G248"/>
      <c r="H248"/>
      <c r="I248"/>
      <c r="J248"/>
    </row>
    <row r="249" spans="2:10">
      <c r="B249"/>
      <c r="C249"/>
      <c r="D249"/>
      <c r="E249"/>
      <c r="F249"/>
      <c r="G249"/>
      <c r="H249"/>
      <c r="I249"/>
      <c r="J249"/>
    </row>
    <row r="250" spans="2:10">
      <c r="B250"/>
      <c r="C250"/>
      <c r="D250"/>
      <c r="E250"/>
      <c r="F250"/>
      <c r="G250"/>
      <c r="H250"/>
      <c r="I250"/>
      <c r="J250"/>
    </row>
    <row r="251" spans="2:10">
      <c r="B251"/>
      <c r="C251"/>
      <c r="D251"/>
      <c r="E251"/>
      <c r="F251"/>
      <c r="G251"/>
      <c r="H251"/>
      <c r="I251"/>
      <c r="J251"/>
    </row>
    <row r="252" spans="2:10">
      <c r="B252"/>
      <c r="C252"/>
      <c r="D252"/>
      <c r="E252"/>
      <c r="F252"/>
      <c r="G252"/>
      <c r="H252"/>
      <c r="I252"/>
      <c r="J252"/>
    </row>
    <row r="253" spans="2:10">
      <c r="B253"/>
      <c r="C253"/>
      <c r="D253"/>
      <c r="E253"/>
      <c r="F253"/>
      <c r="G253"/>
      <c r="H253"/>
      <c r="I253"/>
      <c r="J253"/>
    </row>
    <row r="254" spans="2:10">
      <c r="B254"/>
      <c r="C254"/>
      <c r="D254"/>
      <c r="E254"/>
      <c r="F254"/>
      <c r="G254"/>
      <c r="H254"/>
      <c r="I254"/>
      <c r="J254"/>
    </row>
    <row r="255" spans="2:10">
      <c r="B255"/>
      <c r="C255"/>
      <c r="D255"/>
      <c r="E255"/>
      <c r="F255"/>
      <c r="G255"/>
      <c r="H255"/>
      <c r="I255"/>
      <c r="J255"/>
    </row>
    <row r="256" spans="2:10">
      <c r="B256"/>
      <c r="C256"/>
      <c r="D256"/>
      <c r="E256"/>
      <c r="F256"/>
      <c r="G256"/>
      <c r="H256"/>
      <c r="I256"/>
      <c r="J256"/>
    </row>
    <row r="257" spans="2:10">
      <c r="B257"/>
      <c r="C257"/>
      <c r="D257"/>
      <c r="E257"/>
      <c r="F257"/>
      <c r="G257"/>
      <c r="H257"/>
      <c r="I257"/>
      <c r="J257"/>
    </row>
    <row r="258" spans="2:10">
      <c r="B258"/>
      <c r="C258"/>
      <c r="D258"/>
      <c r="E258"/>
      <c r="F258"/>
      <c r="G258"/>
      <c r="H258"/>
      <c r="I258"/>
      <c r="J258"/>
    </row>
    <row r="259" spans="2:10">
      <c r="B259"/>
      <c r="C259"/>
      <c r="D259"/>
      <c r="E259"/>
      <c r="F259"/>
      <c r="G259"/>
      <c r="H259"/>
      <c r="I259"/>
      <c r="J259"/>
    </row>
    <row r="260" spans="2:10">
      <c r="B260"/>
      <c r="C260"/>
      <c r="D260"/>
      <c r="E260"/>
      <c r="F260"/>
      <c r="G260"/>
      <c r="H260"/>
      <c r="I260"/>
      <c r="J260"/>
    </row>
    <row r="261" spans="2:10">
      <c r="B261"/>
      <c r="C261"/>
      <c r="D261"/>
      <c r="E261"/>
      <c r="F261"/>
      <c r="G261"/>
      <c r="H261"/>
      <c r="I261"/>
      <c r="J261"/>
    </row>
    <row r="262" spans="2:10">
      <c r="B262"/>
      <c r="C262"/>
      <c r="D262"/>
      <c r="E262"/>
      <c r="F262"/>
      <c r="G262"/>
      <c r="H262"/>
      <c r="I262"/>
      <c r="J262"/>
    </row>
    <row r="263" spans="2:10">
      <c r="B263"/>
      <c r="C263"/>
      <c r="D263"/>
      <c r="E263"/>
      <c r="F263"/>
      <c r="G263"/>
      <c r="H263"/>
      <c r="I263"/>
      <c r="J263"/>
    </row>
    <row r="264" spans="2:10">
      <c r="B264"/>
      <c r="C264"/>
      <c r="D264"/>
      <c r="E264"/>
      <c r="F264"/>
      <c r="G264"/>
      <c r="H264"/>
      <c r="I264"/>
      <c r="J264"/>
    </row>
    <row r="265" spans="2:10">
      <c r="B265"/>
      <c r="C265"/>
      <c r="D265"/>
      <c r="E265"/>
      <c r="F265"/>
      <c r="G265"/>
      <c r="H265"/>
      <c r="I265"/>
      <c r="J265"/>
    </row>
    <row r="266" spans="2:10">
      <c r="B266"/>
      <c r="C266"/>
      <c r="D266"/>
      <c r="E266"/>
      <c r="F266"/>
      <c r="G266"/>
      <c r="H266"/>
      <c r="I266"/>
      <c r="J266"/>
    </row>
    <row r="267" spans="2:10">
      <c r="B267"/>
      <c r="C267"/>
      <c r="D267"/>
      <c r="E267"/>
      <c r="F267"/>
      <c r="G267"/>
      <c r="H267"/>
      <c r="I267"/>
      <c r="J267"/>
    </row>
    <row r="268" spans="2:10">
      <c r="B268"/>
      <c r="C268"/>
      <c r="D268"/>
      <c r="E268"/>
      <c r="F268"/>
      <c r="G268"/>
      <c r="H268"/>
      <c r="I268"/>
      <c r="J268"/>
    </row>
    <row r="269" spans="2:10">
      <c r="B269"/>
      <c r="C269"/>
      <c r="D269"/>
      <c r="E269"/>
      <c r="F269"/>
      <c r="G269"/>
      <c r="H269"/>
      <c r="I269"/>
      <c r="J269"/>
    </row>
    <row r="270" spans="2:10">
      <c r="B270"/>
      <c r="C270"/>
      <c r="D270"/>
      <c r="E270"/>
      <c r="F270"/>
      <c r="G270"/>
      <c r="H270"/>
      <c r="I270"/>
      <c r="J270"/>
    </row>
    <row r="271" spans="2:10">
      <c r="B271"/>
      <c r="C271"/>
      <c r="D271"/>
      <c r="E271"/>
      <c r="F271"/>
      <c r="G271"/>
      <c r="H271"/>
      <c r="I271"/>
      <c r="J271"/>
    </row>
    <row r="272" spans="2:10">
      <c r="B272"/>
      <c r="C272"/>
      <c r="D272"/>
      <c r="E272"/>
      <c r="F272"/>
      <c r="G272"/>
      <c r="H272"/>
      <c r="I272"/>
      <c r="J272"/>
    </row>
    <row r="273" spans="2:10">
      <c r="B273"/>
      <c r="C273"/>
      <c r="D273"/>
      <c r="E273"/>
      <c r="F273"/>
      <c r="G273"/>
      <c r="H273"/>
      <c r="I273"/>
      <c r="J273"/>
    </row>
    <row r="274" spans="2:10">
      <c r="B274"/>
      <c r="C274"/>
      <c r="D274"/>
      <c r="E274"/>
      <c r="F274"/>
      <c r="G274"/>
      <c r="H274"/>
      <c r="I274"/>
      <c r="J274"/>
    </row>
    <row r="275" spans="2:10">
      <c r="B275"/>
      <c r="C275"/>
      <c r="D275"/>
      <c r="E275"/>
      <c r="F275"/>
      <c r="G275"/>
      <c r="H275"/>
      <c r="I275"/>
      <c r="J275"/>
    </row>
    <row r="276" spans="2:10">
      <c r="B276"/>
      <c r="C276"/>
      <c r="D276"/>
      <c r="E276"/>
      <c r="F276"/>
      <c r="G276"/>
      <c r="H276"/>
      <c r="I276"/>
      <c r="J276"/>
    </row>
    <row r="277" spans="2:10">
      <c r="B277"/>
      <c r="C277"/>
      <c r="D277"/>
      <c r="E277"/>
      <c r="F277"/>
      <c r="G277"/>
      <c r="H277"/>
      <c r="I277"/>
      <c r="J277"/>
    </row>
    <row r="278" spans="2:10">
      <c r="B278"/>
      <c r="C278"/>
      <c r="D278"/>
      <c r="E278"/>
      <c r="F278"/>
      <c r="G278"/>
      <c r="H278"/>
      <c r="I278"/>
      <c r="J278"/>
    </row>
    <row r="279" spans="2:10">
      <c r="B279"/>
      <c r="C279"/>
      <c r="D279"/>
      <c r="E279"/>
      <c r="F279"/>
      <c r="G279"/>
      <c r="H279"/>
      <c r="I279"/>
      <c r="J279"/>
    </row>
    <row r="280" spans="2:10">
      <c r="B280"/>
      <c r="C280"/>
      <c r="D280"/>
      <c r="E280"/>
      <c r="F280"/>
      <c r="G280"/>
      <c r="H280"/>
      <c r="I280"/>
      <c r="J280"/>
    </row>
    <row r="281" spans="2:10">
      <c r="B281"/>
      <c r="C281"/>
      <c r="D281"/>
      <c r="E281"/>
      <c r="F281"/>
      <c r="G281"/>
      <c r="H281"/>
      <c r="I281"/>
      <c r="J281"/>
    </row>
    <row r="282" spans="2:10">
      <c r="B282"/>
      <c r="C282"/>
      <c r="D282"/>
      <c r="E282"/>
      <c r="F282"/>
      <c r="G282"/>
      <c r="H282"/>
      <c r="I282"/>
      <c r="J282"/>
    </row>
    <row r="283" spans="2:10">
      <c r="B283"/>
      <c r="C283"/>
      <c r="D283"/>
      <c r="E283"/>
      <c r="F283"/>
      <c r="G283"/>
      <c r="H283"/>
      <c r="I283"/>
      <c r="J283"/>
    </row>
    <row r="284" spans="2:10">
      <c r="B284"/>
      <c r="C284"/>
      <c r="D284"/>
      <c r="E284"/>
      <c r="F284"/>
      <c r="G284"/>
      <c r="H284"/>
      <c r="I284"/>
      <c r="J284"/>
    </row>
    <row r="285" spans="2:10">
      <c r="B285"/>
      <c r="C285"/>
      <c r="D285"/>
      <c r="E285"/>
      <c r="F285"/>
      <c r="G285"/>
      <c r="H285"/>
      <c r="I285"/>
      <c r="J285"/>
    </row>
    <row r="286" spans="2:10">
      <c r="B286"/>
      <c r="C286"/>
      <c r="D286"/>
      <c r="E286"/>
      <c r="F286"/>
      <c r="G286"/>
      <c r="H286"/>
      <c r="I286"/>
      <c r="J286"/>
    </row>
    <row r="287" spans="2:10">
      <c r="B287"/>
      <c r="C287"/>
      <c r="D287"/>
      <c r="E287"/>
      <c r="F287"/>
      <c r="G287"/>
      <c r="H287"/>
      <c r="I287"/>
      <c r="J287"/>
    </row>
    <row r="288" spans="2:10">
      <c r="B288"/>
      <c r="C288"/>
      <c r="D288"/>
      <c r="E288"/>
      <c r="F288"/>
      <c r="G288"/>
      <c r="H288"/>
      <c r="I288"/>
      <c r="J288"/>
    </row>
    <row r="289" spans="2:10">
      <c r="B289"/>
      <c r="C289"/>
      <c r="D289"/>
      <c r="E289"/>
      <c r="F289"/>
      <c r="G289"/>
      <c r="H289"/>
      <c r="I289"/>
      <c r="J289"/>
    </row>
    <row r="290" spans="2:10">
      <c r="B290"/>
      <c r="C290"/>
      <c r="D290"/>
      <c r="E290"/>
      <c r="F290"/>
      <c r="G290"/>
      <c r="H290"/>
      <c r="I290"/>
      <c r="J290"/>
    </row>
    <row r="291" spans="2:10">
      <c r="B291"/>
      <c r="C291"/>
      <c r="D291"/>
      <c r="E291"/>
      <c r="F291"/>
      <c r="G291"/>
      <c r="H291"/>
      <c r="I291"/>
      <c r="J291"/>
    </row>
    <row r="292" spans="2:10">
      <c r="B292"/>
      <c r="C292"/>
      <c r="D292"/>
      <c r="E292"/>
      <c r="F292"/>
      <c r="G292"/>
      <c r="H292"/>
      <c r="I292"/>
      <c r="J292"/>
    </row>
    <row r="293" spans="2:10">
      <c r="B293"/>
      <c r="C293"/>
      <c r="D293"/>
      <c r="E293"/>
      <c r="F293"/>
      <c r="G293"/>
      <c r="H293"/>
      <c r="I293"/>
      <c r="J293"/>
    </row>
    <row r="294" spans="2:10">
      <c r="B294"/>
      <c r="C294"/>
      <c r="D294"/>
      <c r="E294"/>
      <c r="F294"/>
      <c r="G294"/>
      <c r="H294"/>
      <c r="I294"/>
      <c r="J294"/>
    </row>
    <row r="295" spans="2:10">
      <c r="B295"/>
      <c r="C295"/>
      <c r="D295"/>
      <c r="E295"/>
      <c r="F295"/>
      <c r="G295"/>
      <c r="H295"/>
      <c r="I295"/>
      <c r="J295"/>
    </row>
    <row r="296" spans="2:10">
      <c r="B296"/>
      <c r="C296"/>
      <c r="D296"/>
      <c r="E296"/>
      <c r="F296"/>
      <c r="G296"/>
      <c r="H296"/>
      <c r="I296"/>
      <c r="J296"/>
    </row>
    <row r="297" spans="2:10">
      <c r="B297"/>
      <c r="C297"/>
      <c r="D297"/>
      <c r="E297"/>
      <c r="F297"/>
      <c r="G297"/>
      <c r="H297"/>
      <c r="I297"/>
      <c r="J297"/>
    </row>
    <row r="298" spans="2:10">
      <c r="B298"/>
      <c r="C298"/>
      <c r="D298"/>
      <c r="E298"/>
      <c r="F298"/>
      <c r="G298"/>
      <c r="H298"/>
      <c r="I298"/>
      <c r="J298"/>
    </row>
    <row r="299" spans="2:10">
      <c r="B299"/>
      <c r="C299"/>
      <c r="D299"/>
      <c r="E299"/>
      <c r="F299"/>
      <c r="G299"/>
      <c r="H299"/>
      <c r="I299"/>
      <c r="J299"/>
    </row>
    <row r="300" spans="2:10">
      <c r="B300"/>
      <c r="C300"/>
      <c r="D300"/>
      <c r="E300"/>
      <c r="F300"/>
      <c r="G300"/>
      <c r="H300"/>
      <c r="I300"/>
      <c r="J300"/>
    </row>
    <row r="301" spans="2:10">
      <c r="B301"/>
      <c r="C301"/>
      <c r="D301"/>
      <c r="E301"/>
      <c r="F301"/>
      <c r="G301"/>
      <c r="H301"/>
      <c r="I301"/>
      <c r="J301"/>
    </row>
    <row r="302" spans="2:10">
      <c r="B302"/>
      <c r="C302"/>
      <c r="D302"/>
      <c r="E302"/>
      <c r="F302"/>
      <c r="G302"/>
      <c r="H302"/>
      <c r="I302"/>
      <c r="J302"/>
    </row>
    <row r="303" spans="2:10">
      <c r="B303"/>
      <c r="C303"/>
      <c r="D303"/>
      <c r="E303"/>
      <c r="F303"/>
      <c r="G303"/>
      <c r="H303"/>
      <c r="I303"/>
      <c r="J303"/>
    </row>
    <row r="304" spans="2:10">
      <c r="B304"/>
      <c r="C304"/>
      <c r="D304"/>
      <c r="E304"/>
      <c r="F304"/>
      <c r="G304"/>
      <c r="H304"/>
      <c r="I304"/>
      <c r="J304"/>
    </row>
    <row r="305" spans="2:10">
      <c r="B305"/>
      <c r="C305"/>
      <c r="D305"/>
      <c r="E305"/>
      <c r="F305"/>
      <c r="G305"/>
      <c r="H305"/>
      <c r="I305"/>
      <c r="J305"/>
    </row>
    <row r="306" spans="2:10">
      <c r="B306"/>
      <c r="C306"/>
      <c r="D306"/>
      <c r="E306"/>
      <c r="F306"/>
      <c r="G306"/>
      <c r="H306"/>
      <c r="I306"/>
      <c r="J306"/>
    </row>
    <row r="307" spans="2:10">
      <c r="B307"/>
      <c r="C307"/>
      <c r="D307"/>
      <c r="E307"/>
      <c r="F307"/>
      <c r="G307"/>
      <c r="H307"/>
      <c r="I307"/>
      <c r="J307"/>
    </row>
    <row r="308" spans="2:10">
      <c r="B308"/>
      <c r="C308"/>
      <c r="D308"/>
      <c r="E308"/>
      <c r="F308"/>
      <c r="G308"/>
      <c r="H308"/>
      <c r="I308"/>
      <c r="J308"/>
    </row>
    <row r="309" spans="2:10">
      <c r="B309"/>
      <c r="C309"/>
      <c r="D309"/>
      <c r="E309"/>
      <c r="F309"/>
      <c r="G309"/>
      <c r="H309"/>
      <c r="I309"/>
      <c r="J309"/>
    </row>
    <row r="310" spans="2:10">
      <c r="B310"/>
      <c r="C310"/>
      <c r="D310"/>
      <c r="E310"/>
      <c r="F310"/>
      <c r="G310"/>
      <c r="H310"/>
      <c r="I310"/>
      <c r="J310"/>
    </row>
    <row r="311" spans="2:10">
      <c r="B311"/>
      <c r="C311"/>
      <c r="D311"/>
      <c r="E311"/>
      <c r="F311"/>
      <c r="G311"/>
      <c r="H311"/>
      <c r="I311"/>
      <c r="J311"/>
    </row>
    <row r="312" spans="2:10">
      <c r="B312"/>
      <c r="C312"/>
      <c r="D312"/>
      <c r="E312"/>
      <c r="F312"/>
      <c r="G312"/>
      <c r="H312"/>
      <c r="I312"/>
      <c r="J312"/>
    </row>
    <row r="313" spans="2:10">
      <c r="B313"/>
      <c r="C313"/>
      <c r="D313"/>
      <c r="E313"/>
      <c r="F313"/>
      <c r="G313"/>
      <c r="H313"/>
      <c r="I313"/>
      <c r="J313"/>
    </row>
    <row r="314" spans="2:10">
      <c r="B314"/>
      <c r="C314"/>
      <c r="D314"/>
      <c r="E314"/>
      <c r="F314"/>
      <c r="G314"/>
      <c r="H314"/>
      <c r="I314"/>
      <c r="J314"/>
    </row>
    <row r="315" spans="2:10">
      <c r="B315"/>
      <c r="C315"/>
      <c r="D315"/>
      <c r="E315"/>
      <c r="F315"/>
      <c r="G315"/>
      <c r="H315"/>
      <c r="I315"/>
      <c r="J315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55579-4039-4F38-A46D-BAE4C5C4FC54}">
  <dimension ref="A1:H7"/>
  <sheetViews>
    <sheetView workbookViewId="0">
      <selection activeCell="C4" sqref="C4"/>
    </sheetView>
  </sheetViews>
  <sheetFormatPr defaultRowHeight="11.25"/>
  <cols>
    <col min="1" max="1" width="31" customWidth="1"/>
    <col min="3" max="3" width="16.6640625" bestFit="1" customWidth="1"/>
    <col min="4" max="5" width="16.33203125" bestFit="1" customWidth="1"/>
    <col min="6" max="6" width="16.6640625" bestFit="1" customWidth="1"/>
    <col min="7" max="7" width="10" bestFit="1" customWidth="1"/>
    <col min="8" max="8" width="12" bestFit="1" customWidth="1"/>
  </cols>
  <sheetData>
    <row r="1" spans="1:8" ht="56.25">
      <c r="A1" s="4" t="s">
        <v>2</v>
      </c>
      <c r="B1" s="4" t="s">
        <v>2</v>
      </c>
      <c r="C1" s="11" t="s">
        <v>24</v>
      </c>
      <c r="D1" s="11" t="s">
        <v>29</v>
      </c>
      <c r="E1" s="11" t="s">
        <v>30</v>
      </c>
      <c r="F1" s="11" t="s">
        <v>31</v>
      </c>
      <c r="G1" s="11" t="s">
        <v>21</v>
      </c>
      <c r="H1" s="11" t="s">
        <v>22</v>
      </c>
    </row>
    <row r="2" spans="1:8">
      <c r="A2" s="4" t="s">
        <v>11</v>
      </c>
      <c r="B2" s="4" t="s">
        <v>2</v>
      </c>
      <c r="C2" s="5" t="s">
        <v>3</v>
      </c>
      <c r="D2" s="5" t="s">
        <v>3</v>
      </c>
      <c r="E2" s="5" t="s">
        <v>3</v>
      </c>
      <c r="F2" s="5" t="s">
        <v>3</v>
      </c>
      <c r="G2" s="5" t="s">
        <v>2</v>
      </c>
      <c r="H2" s="5" t="s">
        <v>2</v>
      </c>
    </row>
    <row r="3" spans="1:8">
      <c r="A3" s="8" t="s">
        <v>12</v>
      </c>
      <c r="B3" s="9" t="s">
        <v>12</v>
      </c>
      <c r="C3" s="16">
        <v>111791.66</v>
      </c>
      <c r="D3" s="7">
        <v>729027</v>
      </c>
      <c r="E3" s="7">
        <v>729027</v>
      </c>
      <c r="F3" s="16">
        <v>351656.95</v>
      </c>
      <c r="G3" s="16">
        <v>314.56456590768897</v>
      </c>
      <c r="H3" s="16">
        <v>48.236478209997699</v>
      </c>
    </row>
    <row r="4" spans="1:8">
      <c r="A4" s="13" t="s">
        <v>13</v>
      </c>
      <c r="B4" s="15" t="s">
        <v>2</v>
      </c>
      <c r="C4" s="16">
        <v>111791.66</v>
      </c>
      <c r="D4" s="7">
        <v>729027</v>
      </c>
      <c r="E4" s="7">
        <v>729027</v>
      </c>
      <c r="F4" s="16">
        <v>351656.95</v>
      </c>
      <c r="G4" s="16">
        <v>314.56456590768897</v>
      </c>
      <c r="H4" s="16">
        <v>48.236478209997699</v>
      </c>
    </row>
    <row r="5" spans="1:8">
      <c r="A5" s="12" t="s">
        <v>14</v>
      </c>
      <c r="B5" s="17" t="s">
        <v>14</v>
      </c>
      <c r="C5" s="16">
        <v>111791.66</v>
      </c>
      <c r="D5" s="7">
        <v>729027</v>
      </c>
      <c r="E5" s="7">
        <v>729027</v>
      </c>
      <c r="F5" s="16">
        <v>351656.95</v>
      </c>
      <c r="G5" s="16">
        <v>314.56456590768897</v>
      </c>
      <c r="H5" s="16">
        <v>48.236478209997699</v>
      </c>
    </row>
    <row r="6" spans="1:8">
      <c r="A6" s="10" t="s">
        <v>15</v>
      </c>
      <c r="B6" s="14" t="s">
        <v>16</v>
      </c>
      <c r="C6" s="16">
        <v>109034.09</v>
      </c>
      <c r="D6" s="7">
        <v>675641</v>
      </c>
      <c r="E6" s="7">
        <v>675641</v>
      </c>
      <c r="F6" s="16">
        <v>305978.96000000002</v>
      </c>
      <c r="G6" s="16">
        <v>280.626875502882</v>
      </c>
      <c r="H6" s="16">
        <v>45.287210219628498</v>
      </c>
    </row>
    <row r="7" spans="1:8">
      <c r="A7" s="10" t="s">
        <v>17</v>
      </c>
      <c r="B7" s="14" t="s">
        <v>18</v>
      </c>
      <c r="C7" s="16">
        <v>2757.57</v>
      </c>
      <c r="D7" s="7">
        <v>53386</v>
      </c>
      <c r="E7" s="7">
        <v>53386</v>
      </c>
      <c r="F7" s="16">
        <v>45677.99</v>
      </c>
      <c r="G7" s="16">
        <v>1656.45804095635</v>
      </c>
      <c r="H7" s="16">
        <v>85.561739032705205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3F442-398C-4AF2-8B1B-AB57D2E62209}">
  <dimension ref="A1:G8"/>
  <sheetViews>
    <sheetView workbookViewId="0">
      <selection activeCell="B2" sqref="B2"/>
    </sheetView>
  </sheetViews>
  <sheetFormatPr defaultRowHeight="11.25"/>
  <cols>
    <col min="1" max="1" width="40.5" customWidth="1"/>
    <col min="2" max="2" width="16.33203125" bestFit="1" customWidth="1"/>
    <col min="3" max="4" width="17.83203125" bestFit="1" customWidth="1"/>
    <col min="5" max="5" width="16.33203125" bestFit="1" customWidth="1"/>
    <col min="6" max="7" width="9.6640625" bestFit="1" customWidth="1"/>
  </cols>
  <sheetData>
    <row r="1" spans="1:7" ht="45">
      <c r="A1" s="4" t="s">
        <v>2</v>
      </c>
      <c r="B1" s="11" t="s">
        <v>23</v>
      </c>
      <c r="C1" s="11" t="s">
        <v>26</v>
      </c>
      <c r="D1" s="11" t="s">
        <v>27</v>
      </c>
      <c r="E1" s="11" t="s">
        <v>28</v>
      </c>
      <c r="F1" s="11" t="s">
        <v>19</v>
      </c>
      <c r="G1" s="11" t="s">
        <v>20</v>
      </c>
    </row>
    <row r="2" spans="1:7">
      <c r="A2" s="4" t="s">
        <v>2</v>
      </c>
      <c r="B2" s="5" t="s">
        <v>3</v>
      </c>
      <c r="C2" s="5" t="s">
        <v>3</v>
      </c>
      <c r="D2" s="5" t="s">
        <v>3</v>
      </c>
      <c r="E2" s="5" t="s">
        <v>3</v>
      </c>
      <c r="F2" s="5" t="s">
        <v>2</v>
      </c>
      <c r="G2" s="5" t="s">
        <v>2</v>
      </c>
    </row>
    <row r="3" spans="1:7">
      <c r="A3" s="8" t="s">
        <v>4</v>
      </c>
      <c r="B3" s="16">
        <v>111791.66</v>
      </c>
      <c r="C3" s="7">
        <v>729027</v>
      </c>
      <c r="D3" s="7">
        <v>729027</v>
      </c>
      <c r="E3" s="16">
        <v>351656.95</v>
      </c>
      <c r="F3" s="16">
        <v>314.56456590768897</v>
      </c>
      <c r="G3" s="16">
        <v>48.236478209997699</v>
      </c>
    </row>
    <row r="4" spans="1:7">
      <c r="A4" s="13" t="s">
        <v>6</v>
      </c>
      <c r="B4" s="16">
        <v>111791.66</v>
      </c>
      <c r="C4" s="7">
        <v>729027</v>
      </c>
      <c r="D4" s="7">
        <v>729027</v>
      </c>
      <c r="E4" s="16">
        <v>351656.95</v>
      </c>
      <c r="F4" s="16">
        <v>314.56456590768897</v>
      </c>
      <c r="G4" s="16">
        <v>48.236478209997699</v>
      </c>
    </row>
    <row r="5" spans="1:7">
      <c r="A5" s="12" t="s">
        <v>7</v>
      </c>
      <c r="B5" s="16">
        <v>111791.66</v>
      </c>
      <c r="C5" s="7">
        <v>729027</v>
      </c>
      <c r="D5" s="7">
        <v>729027</v>
      </c>
      <c r="E5" s="16">
        <v>351656.95</v>
      </c>
      <c r="F5" s="16">
        <v>314.56456590768897</v>
      </c>
      <c r="G5" s="16">
        <v>48.236478209997699</v>
      </c>
    </row>
    <row r="6" spans="1:7">
      <c r="A6" s="10" t="s">
        <v>8</v>
      </c>
      <c r="B6" s="16">
        <v>109034.09</v>
      </c>
      <c r="C6" s="6"/>
      <c r="D6" s="6"/>
      <c r="E6" s="16">
        <v>305978.96000000002</v>
      </c>
      <c r="F6" s="16">
        <v>280.626875502882</v>
      </c>
      <c r="G6" s="6"/>
    </row>
    <row r="7" spans="1:7">
      <c r="A7" s="10" t="s">
        <v>9</v>
      </c>
      <c r="B7" s="16">
        <v>2757.57</v>
      </c>
      <c r="C7" s="6"/>
      <c r="D7" s="6"/>
      <c r="E7" s="16">
        <v>45677.99</v>
      </c>
      <c r="F7" s="16">
        <v>1656.45804095635</v>
      </c>
      <c r="G7" s="6"/>
    </row>
    <row r="8" spans="1:7">
      <c r="A8" s="10" t="s">
        <v>10</v>
      </c>
      <c r="B8" s="6"/>
      <c r="C8" s="6"/>
      <c r="D8" s="6"/>
      <c r="E8" s="6"/>
      <c r="F8" s="6"/>
      <c r="G8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46A7C-B400-430F-B705-F174C80A4447}">
  <dimension ref="A1"/>
  <sheetViews>
    <sheetView workbookViewId="0">
      <selection activeCell="B2" sqref="B2"/>
    </sheetView>
  </sheetViews>
  <sheetFormatPr defaultRowHeight="11.25"/>
  <cols>
    <col min="1" max="1" width="28.6640625" customWidth="1"/>
    <col min="3" max="3" width="16.1640625" bestFit="1" customWidth="1"/>
    <col min="4" max="5" width="15.33203125" bestFit="1" customWidth="1"/>
    <col min="6" max="6" width="16.1640625" bestFit="1" customWidth="1"/>
    <col min="7" max="8" width="10" bestFit="1" customWidth="1"/>
  </cols>
  <sheetData>
    <row r="1" spans="1:1">
      <c r="A1" s="18" t="s">
        <v>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PR ekonomska</vt:lpstr>
      <vt:lpstr>FP0002PRPV2</vt:lpstr>
      <vt:lpstr>FP0002PRR</vt:lpstr>
      <vt:lpstr>FP0002PRB</vt:lpstr>
      <vt:lpstr>FP0005PRV2</vt:lpstr>
    </vt:vector>
  </TitlesOfParts>
  <Company>SAP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FP0001PR Sažetak</dc:title>
  <dc:creator>I027330</dc:creator>
  <cp:lastModifiedBy>Mirela Glavota</cp:lastModifiedBy>
  <dcterms:created xsi:type="dcterms:W3CDTF">2006-05-18T10:01:57Z</dcterms:created>
  <dcterms:modified xsi:type="dcterms:W3CDTF">2025-03-26T09:23:49Z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FP0001PR Sažetak.xls</vt:lpwstr>
  </property>
  <property fmtid="{D5CDD505-2E9C-101B-9397-08002B2CF9AE}" pid="4" name="_NewReviewCycle">
    <vt:lpwstr/>
  </property>
  <property fmtid="{D5CDD505-2E9C-101B-9397-08002B2CF9AE}" pid="10" name="BExAnalyzer_Activesheet">
    <vt:lpwstr>Sažetak</vt:lpwstr>
  </property>
</Properties>
</file>